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60"/>
  </bookViews>
  <sheets>
    <sheet name="Прайс с фото" sheetId="1" r:id="rId1"/>
    <sheet name="Прайс Новогодние подарки" sheetId="6" r:id="rId2"/>
    <sheet name="Сувенирные упаковки" sheetId="8" r:id="rId3"/>
    <sheet name="Фото подарков" sheetId="9" r:id="rId4"/>
  </sheets>
  <definedNames>
    <definedName name="_GoBack" localSheetId="0">'Прайс с фото'!$B$45</definedName>
  </definedNames>
  <calcPr calcId="144525" refMode="R1C1"/>
</workbook>
</file>

<file path=xl/calcChain.xml><?xml version="1.0" encoding="utf-8"?>
<calcChain xmlns="http://schemas.openxmlformats.org/spreadsheetml/2006/main">
  <c r="H47" i="6" l="1"/>
  <c r="F47" i="6"/>
  <c r="I15" i="8" l="1"/>
  <c r="I14" i="8"/>
  <c r="I13" i="8"/>
  <c r="I12" i="8"/>
  <c r="I11" i="8"/>
  <c r="I10" i="8"/>
  <c r="I9" i="8"/>
  <c r="I8" i="8"/>
  <c r="I7" i="8"/>
  <c r="I6" i="8"/>
  <c r="I5" i="8"/>
  <c r="I4" i="8"/>
  <c r="H43" i="6" l="1"/>
  <c r="H41" i="6"/>
  <c r="H38" i="6"/>
  <c r="F43" i="6"/>
  <c r="F41" i="6"/>
  <c r="F38" i="6"/>
  <c r="K53" i="1" l="1"/>
  <c r="F4" i="6" l="1"/>
  <c r="H4" i="6"/>
  <c r="H5" i="6"/>
  <c r="F5" i="6"/>
  <c r="H9" i="6"/>
  <c r="F9" i="6"/>
  <c r="H14" i="6"/>
  <c r="F14" i="6"/>
  <c r="H18" i="6"/>
  <c r="F18" i="6"/>
  <c r="H21" i="6"/>
  <c r="F21" i="6"/>
  <c r="H25" i="6"/>
  <c r="F25" i="6"/>
  <c r="H28" i="6"/>
  <c r="F28" i="6"/>
  <c r="H32" i="6"/>
  <c r="F32" i="6"/>
  <c r="H35" i="6"/>
  <c r="F35" i="6"/>
  <c r="H48" i="6" l="1"/>
  <c r="H2" i="6" s="1"/>
  <c r="G7" i="1"/>
  <c r="H7" i="1"/>
  <c r="I7" i="1"/>
  <c r="K7" i="1"/>
  <c r="G8" i="1"/>
  <c r="H8" i="1"/>
  <c r="I8" i="1"/>
  <c r="K8" i="1"/>
  <c r="G9" i="1"/>
  <c r="H9" i="1"/>
  <c r="I9" i="1"/>
  <c r="K9" i="1"/>
  <c r="G10" i="1"/>
  <c r="H10" i="1"/>
  <c r="I10" i="1"/>
  <c r="K10" i="1"/>
  <c r="G11" i="1"/>
  <c r="H11" i="1"/>
  <c r="I11" i="1"/>
  <c r="K11" i="1"/>
  <c r="G12" i="1"/>
  <c r="H12" i="1"/>
  <c r="I12" i="1"/>
  <c r="K12" i="1"/>
  <c r="G13" i="1"/>
  <c r="H13" i="1"/>
  <c r="I13" i="1"/>
  <c r="K13" i="1"/>
  <c r="G14" i="1"/>
  <c r="H14" i="1"/>
  <c r="I14" i="1"/>
  <c r="K14" i="1"/>
  <c r="G16" i="1"/>
  <c r="H16" i="1"/>
  <c r="I16" i="1"/>
  <c r="K16" i="1"/>
  <c r="G17" i="1"/>
  <c r="H17" i="1"/>
  <c r="I17" i="1"/>
  <c r="K17" i="1"/>
  <c r="G18" i="1"/>
  <c r="H18" i="1"/>
  <c r="I18" i="1"/>
  <c r="K18" i="1"/>
  <c r="G19" i="1"/>
  <c r="H19" i="1"/>
  <c r="I19" i="1"/>
  <c r="K19" i="1"/>
  <c r="G20" i="1"/>
  <c r="H20" i="1"/>
  <c r="I20" i="1"/>
  <c r="K20" i="1"/>
  <c r="G21" i="1"/>
  <c r="H21" i="1"/>
  <c r="I21" i="1"/>
  <c r="K21" i="1"/>
  <c r="G23" i="1"/>
  <c r="H23" i="1"/>
  <c r="I23" i="1"/>
  <c r="K23" i="1"/>
  <c r="G24" i="1"/>
  <c r="H24" i="1"/>
  <c r="I24" i="1"/>
  <c r="K24" i="1"/>
  <c r="G25" i="1"/>
  <c r="H25" i="1"/>
  <c r="I25" i="1"/>
  <c r="K25" i="1"/>
  <c r="G26" i="1"/>
  <c r="H26" i="1"/>
  <c r="I26" i="1"/>
  <c r="K26" i="1"/>
  <c r="G27" i="1"/>
  <c r="H27" i="1"/>
  <c r="I27" i="1"/>
  <c r="K27" i="1"/>
  <c r="I29" i="1"/>
  <c r="K29" i="1"/>
  <c r="G30" i="1"/>
  <c r="H30" i="1"/>
  <c r="I30" i="1"/>
  <c r="K30" i="1"/>
  <c r="G32" i="1"/>
  <c r="H32" i="1"/>
  <c r="I32" i="1"/>
  <c r="K32" i="1"/>
  <c r="G33" i="1"/>
  <c r="H33" i="1"/>
  <c r="I33" i="1"/>
  <c r="K33" i="1"/>
  <c r="G34" i="1"/>
  <c r="H34" i="1"/>
  <c r="I34" i="1"/>
  <c r="K34" i="1"/>
  <c r="G35" i="1"/>
  <c r="H35" i="1"/>
  <c r="I35" i="1"/>
  <c r="K35" i="1"/>
  <c r="G36" i="1"/>
  <c r="H36" i="1"/>
  <c r="I36" i="1"/>
  <c r="K36" i="1"/>
  <c r="G37" i="1"/>
  <c r="H37" i="1"/>
  <c r="I37" i="1"/>
  <c r="K37" i="1"/>
  <c r="G38" i="1"/>
  <c r="H38" i="1"/>
  <c r="I38" i="1"/>
  <c r="K38" i="1"/>
  <c r="G39" i="1"/>
  <c r="H39" i="1"/>
  <c r="I39" i="1"/>
  <c r="K39" i="1"/>
  <c r="G40" i="1"/>
  <c r="H40" i="1"/>
  <c r="I40" i="1"/>
  <c r="K40" i="1"/>
  <c r="G41" i="1"/>
  <c r="H41" i="1"/>
  <c r="I41" i="1"/>
  <c r="K41" i="1"/>
  <c r="G42" i="1"/>
  <c r="H42" i="1"/>
  <c r="I42" i="1"/>
  <c r="K42" i="1"/>
  <c r="G43" i="1"/>
  <c r="H43" i="1"/>
  <c r="I43" i="1"/>
  <c r="K43" i="1"/>
  <c r="G44" i="1"/>
  <c r="H44" i="1"/>
  <c r="I44" i="1"/>
  <c r="K44" i="1"/>
  <c r="G45" i="1"/>
  <c r="H45" i="1"/>
  <c r="I45" i="1"/>
  <c r="K45" i="1"/>
  <c r="G47" i="1"/>
  <c r="H47" i="1"/>
  <c r="I47" i="1"/>
  <c r="K47" i="1"/>
  <c r="G48" i="1"/>
  <c r="H48" i="1"/>
  <c r="I48" i="1"/>
  <c r="K48" i="1"/>
  <c r="G49" i="1"/>
  <c r="H49" i="1"/>
  <c r="I49" i="1"/>
  <c r="K49" i="1"/>
  <c r="G50" i="1"/>
  <c r="H50" i="1"/>
  <c r="I50" i="1"/>
  <c r="K50" i="1"/>
  <c r="G52" i="1"/>
  <c r="H52" i="1"/>
  <c r="I52" i="1"/>
  <c r="K52" i="1"/>
  <c r="G53" i="1"/>
  <c r="H53" i="1"/>
  <c r="I53" i="1"/>
  <c r="G54" i="1"/>
  <c r="H54" i="1"/>
  <c r="I54" i="1"/>
  <c r="K54" i="1"/>
  <c r="G55" i="1"/>
  <c r="H55" i="1"/>
  <c r="I55" i="1"/>
  <c r="K55" i="1"/>
  <c r="G56" i="1"/>
  <c r="H56" i="1"/>
  <c r="I56" i="1"/>
  <c r="K56" i="1"/>
  <c r="G57" i="1"/>
  <c r="H57" i="1"/>
  <c r="I57" i="1"/>
  <c r="K57" i="1"/>
  <c r="G59" i="1"/>
  <c r="H59" i="1"/>
  <c r="I59" i="1"/>
  <c r="K59" i="1"/>
  <c r="G60" i="1"/>
  <c r="H60" i="1"/>
  <c r="I60" i="1"/>
  <c r="K60" i="1"/>
  <c r="G61" i="1"/>
  <c r="H61" i="1"/>
  <c r="I61" i="1"/>
  <c r="K61" i="1"/>
  <c r="G63" i="1"/>
  <c r="H63" i="1"/>
  <c r="I63" i="1"/>
  <c r="K63" i="1"/>
  <c r="G64" i="1"/>
  <c r="H64" i="1"/>
  <c r="I64" i="1"/>
  <c r="K64" i="1"/>
  <c r="G66" i="1"/>
  <c r="H66" i="1"/>
  <c r="I66" i="1"/>
  <c r="K66" i="1"/>
  <c r="G67" i="1"/>
  <c r="H67" i="1"/>
  <c r="I67" i="1"/>
  <c r="K67" i="1"/>
  <c r="G68" i="1"/>
  <c r="H68" i="1"/>
  <c r="I68" i="1"/>
  <c r="K68" i="1"/>
  <c r="G70" i="1"/>
  <c r="H70" i="1"/>
  <c r="I70" i="1"/>
  <c r="K70" i="1"/>
  <c r="G71" i="1"/>
  <c r="H71" i="1"/>
  <c r="I71" i="1"/>
  <c r="K71" i="1"/>
  <c r="G72" i="1"/>
  <c r="H72" i="1"/>
  <c r="I72" i="1"/>
  <c r="K72" i="1"/>
  <c r="G73" i="1"/>
  <c r="H73" i="1"/>
  <c r="I73" i="1"/>
  <c r="K73" i="1"/>
  <c r="G74" i="1"/>
  <c r="H74" i="1"/>
  <c r="I74" i="1"/>
  <c r="K74" i="1"/>
  <c r="G75" i="1"/>
  <c r="H75" i="1"/>
  <c r="I75" i="1"/>
  <c r="K75" i="1"/>
  <c r="G76" i="1"/>
  <c r="H76" i="1"/>
  <c r="I76" i="1"/>
  <c r="K76" i="1"/>
  <c r="G77" i="1"/>
  <c r="H77" i="1"/>
  <c r="I77" i="1"/>
  <c r="K77" i="1"/>
  <c r="G78" i="1"/>
  <c r="H78" i="1"/>
  <c r="I78" i="1"/>
  <c r="K78" i="1"/>
  <c r="G79" i="1"/>
  <c r="H79" i="1"/>
  <c r="I79" i="1"/>
  <c r="K79" i="1"/>
  <c r="K80" i="1" l="1"/>
  <c r="K4" i="1" s="1"/>
</calcChain>
</file>

<file path=xl/sharedStrings.xml><?xml version="1.0" encoding="utf-8"?>
<sst xmlns="http://schemas.openxmlformats.org/spreadsheetml/2006/main" count="218" uniqueCount="179">
  <si>
    <t>и по тел.: 8(3822) 256-710, +7(952)888 -19 -80</t>
  </si>
  <si>
    <t>Фото</t>
  </si>
  <si>
    <t>Наименование</t>
  </si>
  <si>
    <t>Вес гр.</t>
  </si>
  <si>
    <t>Шт. в месте</t>
  </si>
  <si>
    <t>Цена  для франчайзи</t>
  </si>
  <si>
    <t>Цена крупный опт                    (от 25 т руб)</t>
  </si>
  <si>
    <t>Цена мелкий опт            (от 10 т руб)</t>
  </si>
  <si>
    <t>Рекомендуемая розничная цена</t>
  </si>
  <si>
    <t>Кол-во (шт.)</t>
  </si>
  <si>
    <t>Фирменная картонная упаковка</t>
  </si>
  <si>
    <t xml:space="preserve">Кедровые палочки  в шоколадной глазури </t>
  </si>
  <si>
    <t xml:space="preserve">Кедровый грильяж" с клюквой в шоколадной глазури </t>
  </si>
  <si>
    <t>Кедровый грильяж" с клюквой в шок.глазури холщевый мешочек</t>
  </si>
  <si>
    <t>Кедровый марципан в коробке 170гр</t>
  </si>
  <si>
    <t>Конфеты Фруктовые с кедровыми орешками/120 г</t>
  </si>
  <si>
    <t>Мармелад "Ягодень" в шок. глазури ассорти /200гр</t>
  </si>
  <si>
    <t>Набор конфет "Сибирский кедр" ассорти/200 г</t>
  </si>
  <si>
    <t>Халва кедровая</t>
  </si>
  <si>
    <t>Крафт-пакеты</t>
  </si>
  <si>
    <t xml:space="preserve">Конфеты "Клубника" в шок. глазури/100 гр </t>
  </si>
  <si>
    <t xml:space="preserve">Конфеты "Земляника" в шок. глазури/100 гр </t>
  </si>
  <si>
    <t>Кедровый марципан в шок. глазури /200гр ( крафт-пакет)</t>
  </si>
  <si>
    <t>Конфеты Фруктовые с кедровыми орешками/200гр (крафт-пакет)</t>
  </si>
  <si>
    <t>Халва в шок. глазури /200гр ( крафт-пакет)</t>
  </si>
  <si>
    <t>Мармелад "Ягодень" в шок.глазури /150гр ( крафт-пакет)</t>
  </si>
  <si>
    <t>Шоу-бокс</t>
  </si>
  <si>
    <t>Кедровый грильяж с клювой"в шок. гл.</t>
  </si>
  <si>
    <t>Мягкий грильяж" в шок. гл.</t>
  </si>
  <si>
    <t>Кедровые палочки"  в шок.гл.</t>
  </si>
  <si>
    <t>Кедровый марципан  в шок.гл.</t>
  </si>
  <si>
    <t xml:space="preserve">Мармелад "Ягодень " ассорти в шок. гл. </t>
  </si>
  <si>
    <t>Варенье</t>
  </si>
  <si>
    <t>Варенье из сосновых шишек/200гр</t>
  </si>
  <si>
    <t>Чайный напиток "Иван чай"</t>
  </si>
  <si>
    <t>Чайный напиток "Иван чай" со смородиной</t>
  </si>
  <si>
    <t>Чайный напиток "Иван чай" с брусникой</t>
  </si>
  <si>
    <t>Чайный напиток "Иван чай" с облепихой</t>
  </si>
  <si>
    <t>Чайный напиток "Иван чай" с ягодами годжи</t>
  </si>
  <si>
    <t>Чайный напиток "Иван чай" с мятой</t>
  </si>
  <si>
    <t>Чайный напиток "Иван чай" с ромашкой</t>
  </si>
  <si>
    <t>Чайный напиток "Иван чай" с малиной</t>
  </si>
  <si>
    <t>Пастила</t>
  </si>
  <si>
    <t>Вес</t>
  </si>
  <si>
    <t>Ягодная пастила черничная</t>
  </si>
  <si>
    <t>Ягодная пастила клюквенная</t>
  </si>
  <si>
    <t xml:space="preserve">Ягодная пастила облепиха </t>
  </si>
  <si>
    <t>Мед</t>
  </si>
  <si>
    <t>Мед "Таежный" с соком облепихи / 220гр</t>
  </si>
  <si>
    <t>Мед "Таежный" с соком брусники / 220гр</t>
  </si>
  <si>
    <t>Мед "Таежный" с соком аронии / 220гр</t>
  </si>
  <si>
    <t>Мед "Таежный" с кедровыми орехами / 220гр</t>
  </si>
  <si>
    <t>Мед "Таежный" с грецкими орехами и сухофруктами / 220гр</t>
  </si>
  <si>
    <t>Мед натуральный разнотравье / 220 гр</t>
  </si>
  <si>
    <t>Кедровое масло</t>
  </si>
  <si>
    <t xml:space="preserve">Масло кедровое </t>
  </si>
  <si>
    <t>Мармелад</t>
  </si>
  <si>
    <t xml:space="preserve">Мармелад "Ягодень" Клубничный с семечками чиа  </t>
  </si>
  <si>
    <t>Мармелад "Ягодень" ассорти  брусника, облепиха, арония</t>
  </si>
  <si>
    <t>Ядро кедрового ореха (зеленые пакеты "Крепкий орешек")</t>
  </si>
  <si>
    <t>Смесь "Ядро кедрового ореха/клюква вяленая" 150г</t>
  </si>
  <si>
    <t>Ядро кедрового ореха</t>
  </si>
  <si>
    <t>Натуральный шоколад</t>
  </si>
  <si>
    <t>200 мл</t>
  </si>
  <si>
    <t>Итого:</t>
  </si>
  <si>
    <t>Сумма (руб.)</t>
  </si>
  <si>
    <t>Заказ</t>
  </si>
  <si>
    <t>Сумма:</t>
  </si>
  <si>
    <t>Шоколад Alkion chocolate горький 75%, перец чили и тыквенные семечки</t>
  </si>
  <si>
    <t>100гр</t>
  </si>
  <si>
    <t>Шоколад Alkion chocolate горький 75%, оригинальный</t>
  </si>
  <si>
    <t>Шоколад Alkion chocolate горький 75%, листья мяты</t>
  </si>
  <si>
    <t>Шоколад Alkion chocolate темный 54%, оригинальный</t>
  </si>
  <si>
    <t>Шоколад Alkion chocolate темный 54%, кусочки апельсина</t>
  </si>
  <si>
    <t>Шоколад Alkion chocolate молочный 33%, с цельным миндалем</t>
  </si>
  <si>
    <t>Шоколад Alkion chocolate молочный 33%</t>
  </si>
  <si>
    <t>Шоколад Alkion chocolate молочный 33%, ирис и морская соль</t>
  </si>
  <si>
    <t>Шоколад Alkion chocolate белый, с кукурузными хлопьями</t>
  </si>
  <si>
    <t>Шоколад Alkion chocolate белый, с кокосом</t>
  </si>
  <si>
    <t>Варенье Ядро кедрового ореха в сосновом в сиропе /200 мл/ стекло</t>
  </si>
  <si>
    <t>Напиток чайный «Иван чай» с ягодами годжи 
(крафт-пакет)</t>
  </si>
  <si>
    <t>Напиток чайный «Иван чай» со смородиной 
(крафт-пакет)</t>
  </si>
  <si>
    <t>Напиток чайный «Иван чай» с брусникой  
(крафт-пакет)</t>
  </si>
  <si>
    <t>Напиток чайный «Иван чай» с облепихой 
(крафт-пакет)</t>
  </si>
  <si>
    <t>Напиток чайный «Иван чай» с ромашкой  
(крафт-пакет)</t>
  </si>
  <si>
    <t>Напиток чайный «Иван чай» с мятой 
(крафт-пакет)</t>
  </si>
  <si>
    <t>Напиток чайный «Иван чай» с малиной 
(крафт-пакет)</t>
  </si>
  <si>
    <t>Состав</t>
  </si>
  <si>
    <t xml:space="preserve">Заказ </t>
  </si>
  <si>
    <t>Сумма</t>
  </si>
  <si>
    <t>Сладкий сюрприз</t>
  </si>
  <si>
    <t xml:space="preserve">Мармелад ассорти Ягодень        </t>
  </si>
  <si>
    <t xml:space="preserve">Кедровый грильяж в серебре x 2 </t>
  </si>
  <si>
    <t>Кедровый грильяж с клюквой x 3</t>
  </si>
  <si>
    <t>Марципан x 2</t>
  </si>
  <si>
    <t>Грильяжная палочка x 2</t>
  </si>
  <si>
    <t>Иван чай с брусникой</t>
  </si>
  <si>
    <t>Кедровый грильяж в холщ.</t>
  </si>
  <si>
    <t>Варенье из сосоновой шишки</t>
  </si>
  <si>
    <t>Шоколад Alkion темный 54%</t>
  </si>
  <si>
    <t>Кедр.орех с сосновым сиропом</t>
  </si>
  <si>
    <t>Мармелад ассорти Ягодень</t>
  </si>
  <si>
    <t>Шоколад Alkion</t>
  </si>
  <si>
    <t>Кедровый грильяж с клюквой</t>
  </si>
  <si>
    <t>Кедровый грильяж в серебре x 3</t>
  </si>
  <si>
    <t>Загадка Снегурочки</t>
  </si>
  <si>
    <t>Кедровый грильяж с клюквой x 2</t>
  </si>
  <si>
    <t>Кедровый грильяж в серебре x 4</t>
  </si>
  <si>
    <t>Сюрприз зимы</t>
  </si>
  <si>
    <t>Грильяж кедровый с клюквой x 3</t>
  </si>
  <si>
    <t>Мармелад Ягодень  x 2</t>
  </si>
  <si>
    <t>Новогодние ароматы</t>
  </si>
  <si>
    <t>Мед натуральный</t>
  </si>
  <si>
    <t>Кедровый марципан в шок. глазури</t>
  </si>
  <si>
    <t>Новогоднее настроение</t>
  </si>
  <si>
    <t>Иван чай с ягодами годжи</t>
  </si>
  <si>
    <t>Зимняя сказка</t>
  </si>
  <si>
    <t>Мед с кедровыми орехами</t>
  </si>
  <si>
    <t>Кедровые палочки</t>
  </si>
  <si>
    <t>Мармелад Ягодень крафт</t>
  </si>
  <si>
    <t>Новогоднее чудо</t>
  </si>
  <si>
    <t>Кедровый марципан крафт</t>
  </si>
  <si>
    <t>Кедровый грильяж</t>
  </si>
  <si>
    <r>
      <t>Заказ:</t>
    </r>
    <r>
      <rPr>
        <b/>
        <sz val="11"/>
        <color theme="1"/>
        <rFont val="Arial"/>
        <family val="2"/>
        <charset val="204"/>
      </rPr>
      <t xml:space="preserve"> taigasweets@gmail.com</t>
    </r>
    <r>
      <rPr>
        <sz val="11"/>
        <color theme="1"/>
        <rFont val="Arial"/>
        <family val="2"/>
        <charset val="204"/>
      </rPr>
      <t xml:space="preserve"> и по тел.: </t>
    </r>
    <r>
      <rPr>
        <b/>
        <sz val="11"/>
        <color theme="1"/>
        <rFont val="Arial"/>
        <family val="2"/>
        <charset val="204"/>
      </rPr>
      <t>8(3822) 256-710</t>
    </r>
    <r>
      <rPr>
        <sz val="11"/>
        <color theme="1"/>
        <rFont val="Arial"/>
        <family val="2"/>
        <charset val="204"/>
      </rPr>
      <t xml:space="preserve">, </t>
    </r>
    <r>
      <rPr>
        <b/>
        <sz val="11"/>
        <color theme="1"/>
        <rFont val="Arial"/>
        <family val="2"/>
        <charset val="204"/>
      </rPr>
      <t>+7(952)888 -19 -80</t>
    </r>
  </si>
  <si>
    <t>ЦЕНА ДЛЯ ВАС</t>
  </si>
  <si>
    <t>Ягодная пастила брусничная с кедр.орех.</t>
  </si>
  <si>
    <t>Размеры</t>
  </si>
  <si>
    <t>25х25х10</t>
  </si>
  <si>
    <t>11х15х3</t>
  </si>
  <si>
    <t>Прайс-лист  "Таёжные сладости" от 20 ноября 2016</t>
  </si>
  <si>
    <t>Заказ делается кратно местам                                      1 место это 1 коробка                                                                шт. в месте это шт. в коробке</t>
  </si>
  <si>
    <r>
      <t>Заказ:</t>
    </r>
    <r>
      <rPr>
        <b/>
        <sz val="10"/>
        <color rgb="FF000000"/>
        <rFont val="Arial"/>
        <family val="2"/>
        <charset val="204"/>
      </rPr>
      <t xml:space="preserve"> taigasweets@gmail.com</t>
    </r>
  </si>
  <si>
    <t>Срок годн., мес</t>
  </si>
  <si>
    <t>Рекомендуемая розн. цена</t>
  </si>
  <si>
    <t>Прайс-лист франшизы  "Таёжные сладости" от 20 ноября 2016</t>
  </si>
  <si>
    <t>Мёд с кедровыми орешками</t>
  </si>
  <si>
    <t>Мёд с брусникой</t>
  </si>
  <si>
    <t>Таёжный мёд</t>
  </si>
  <si>
    <t>Варенье с ядрос кедрового ореха</t>
  </si>
  <si>
    <t>Мягкий кедровый грильяж x 5</t>
  </si>
  <si>
    <t>Грильяж кедровый с клюквой x 5</t>
  </si>
  <si>
    <t>Новогодний сундучок</t>
  </si>
  <si>
    <t>Количество в коробке</t>
  </si>
  <si>
    <t>Размер</t>
  </si>
  <si>
    <t>от 100 штук</t>
  </si>
  <si>
    <t>50-100</t>
  </si>
  <si>
    <t xml:space="preserve">до 50 </t>
  </si>
  <si>
    <t>Выберите колличетсво необходимого товара</t>
  </si>
  <si>
    <t>Итого сумма</t>
  </si>
  <si>
    <t>СУВЕНИРНАЯ ПРОДУКЦИЯ</t>
  </si>
  <si>
    <t>Магнит сувенирный с гравировкой</t>
  </si>
  <si>
    <t>Сувенирный бокс с гравировкой (1 ячейка)</t>
  </si>
  <si>
    <t>Шкатулка с ручкой "Сокровища Сибири" (2 ячейки)</t>
  </si>
  <si>
    <t>135*75</t>
  </si>
  <si>
    <t>Шкатулка с ручкой "Березовый сундучок" (3 ячейки)</t>
  </si>
  <si>
    <t>235*68</t>
  </si>
  <si>
    <t>Сувенирный бокс "тайны тайги" с гравировкой, сдвижная крышка (4 ячейки)</t>
  </si>
  <si>
    <t>130*150</t>
  </si>
  <si>
    <t>Сундук "Дары Сибири" с 3D рисунком (4 ячейки) "Стандарт"</t>
  </si>
  <si>
    <t>Сундук "Дары Сибири" с 3D рисунком (6 ячеек) "Стандарт"</t>
  </si>
  <si>
    <t>210*250</t>
  </si>
  <si>
    <t>Сундук "Дары Сибири" с 3D рисунком (12 ячеек) "Стандарт"</t>
  </si>
  <si>
    <t>Шкатулка круглая "Сибирское солнце" (7ячеек)</t>
  </si>
  <si>
    <t>200*97</t>
  </si>
  <si>
    <t>Шкатулка "Книжка" (9 ячеек)</t>
  </si>
  <si>
    <t>285*225</t>
  </si>
  <si>
    <t>Деревянный короб</t>
  </si>
  <si>
    <t>195*195*14</t>
  </si>
  <si>
    <t>Итого</t>
  </si>
  <si>
    <t xml:space="preserve">В стоимость включена индивидуальная гравировка, логотип, надпись  </t>
  </si>
  <si>
    <t>Фото представлены на 4 листе</t>
  </si>
  <si>
    <t>Цена партнера</t>
  </si>
  <si>
    <t xml:space="preserve">Мягкий кедровый грильяж или мягкий грильяж с клюквой </t>
  </si>
  <si>
    <t xml:space="preserve">Золото сибири </t>
  </si>
  <si>
    <t>Долгожданный момент</t>
  </si>
  <si>
    <t>Сокровище Деда Мороза</t>
  </si>
  <si>
    <t>Волшебное мгновенье</t>
  </si>
  <si>
    <t>Коробка удовольствий</t>
  </si>
  <si>
    <t>Зимовье Деда Мороза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</si>
</sst>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р.&quot;"/>
    <numFmt numFmtId="165" formatCode="0\ш\т"/>
    <numFmt numFmtId="166" formatCode="#,##0.00\ &quot;р.&quot;"/>
    <numFmt numFmtId="167" formatCode="_-* #,##0.00\ &quot;р.&quot;_-;\-* #,##0.00\ &quot;р.&quot;_-;_-* &quot;-&quot;??\ &quot;р.&quot;_-;_-@_-"/>
  </numFmts>
  <fonts count="35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12"/>
      <color rgb="FFC00000"/>
      <name val="Arial"/>
      <family val="2"/>
      <charset val="204"/>
    </font>
    <font>
      <b/>
      <sz val="100"/>
      <color rgb="FFC00000"/>
      <name val="Arial"/>
      <family val="2"/>
      <charset val="204"/>
    </font>
    <font>
      <b/>
      <sz val="10"/>
      <color rgb="FFC00000"/>
      <name val="Arial"/>
      <family val="2"/>
      <charset val="204"/>
    </font>
    <font>
      <b/>
      <u/>
      <sz val="14"/>
      <color rgb="FFC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sz val="13"/>
      <color rgb="FFC00000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00B050"/>
        <bgColor rgb="FFFEF2CB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9" tint="0.79998168889431442"/>
        <bgColor rgb="FFFFD9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E2F3"/>
      </patternFill>
    </fill>
    <fill>
      <patternFill patternType="solid">
        <fgColor rgb="FFF8DFA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0">
    <xf numFmtId="0" fontId="0" fillId="0" borderId="0" xfId="0" applyFont="1" applyAlignment="1"/>
    <xf numFmtId="0" fontId="3" fillId="0" borderId="0" xfId="1" applyFont="1"/>
    <xf numFmtId="0" fontId="3" fillId="0" borderId="0" xfId="1" applyFont="1" applyAlignment="1">
      <alignment horizontal="left"/>
    </xf>
    <xf numFmtId="1" fontId="3" fillId="0" borderId="0" xfId="1" applyNumberFormat="1" applyFont="1"/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center"/>
    </xf>
    <xf numFmtId="0" fontId="3" fillId="0" borderId="0" xfId="1" applyFont="1" applyFill="1" applyBorder="1" applyAlignment="1">
      <alignment horizontal="left"/>
    </xf>
    <xf numFmtId="0" fontId="3" fillId="7" borderId="40" xfId="1" applyFont="1" applyFill="1" applyBorder="1"/>
    <xf numFmtId="0" fontId="3" fillId="7" borderId="41" xfId="1" applyFont="1" applyFill="1" applyBorder="1"/>
    <xf numFmtId="0" fontId="3" fillId="7" borderId="42" xfId="1" applyFont="1" applyFill="1" applyBorder="1"/>
    <xf numFmtId="0" fontId="3" fillId="7" borderId="40" xfId="1" applyFont="1" applyFill="1" applyBorder="1" applyAlignment="1">
      <alignment horizontal="center" vertical="center"/>
    </xf>
    <xf numFmtId="0" fontId="3" fillId="7" borderId="41" xfId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2" fontId="9" fillId="4" borderId="16" xfId="0" applyNumberFormat="1" applyFont="1" applyFill="1" applyBorder="1"/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2" fontId="9" fillId="8" borderId="4" xfId="0" applyNumberFormat="1" applyFont="1" applyFill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1" fontId="9" fillId="8" borderId="1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/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64" fontId="7" fillId="0" borderId="0" xfId="0" applyNumberFormat="1" applyFont="1"/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0" fontId="7" fillId="0" borderId="18" xfId="0" applyFont="1" applyBorder="1"/>
    <xf numFmtId="0" fontId="10" fillId="0" borderId="19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/>
    </xf>
    <xf numFmtId="2" fontId="7" fillId="2" borderId="19" xfId="0" applyNumberFormat="1" applyFont="1" applyFill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1" fontId="7" fillId="0" borderId="19" xfId="0" applyNumberFormat="1" applyFont="1" applyBorder="1" applyAlignment="1">
      <alignment horizontal="center" vertical="center" wrapText="1"/>
    </xf>
    <xf numFmtId="2" fontId="7" fillId="0" borderId="20" xfId="0" applyNumberFormat="1" applyFont="1" applyBorder="1"/>
    <xf numFmtId="0" fontId="10" fillId="0" borderId="8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2" fontId="7" fillId="2" borderId="25" xfId="0" applyNumberFormat="1" applyFont="1" applyFill="1" applyBorder="1" applyAlignment="1">
      <alignment horizontal="center" vertical="center" wrapText="1"/>
    </xf>
    <xf numFmtId="2" fontId="7" fillId="0" borderId="27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23" xfId="0" applyFont="1" applyBorder="1" applyAlignment="1">
      <alignment horizontal="center" vertical="center"/>
    </xf>
    <xf numFmtId="2" fontId="7" fillId="2" borderId="23" xfId="0" applyNumberFormat="1" applyFont="1" applyFill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center" wrapText="1"/>
    </xf>
    <xf numFmtId="1" fontId="7" fillId="0" borderId="24" xfId="0" applyNumberFormat="1" applyFont="1" applyBorder="1" applyAlignment="1">
      <alignment horizontal="center" vertical="center" wrapText="1"/>
    </xf>
    <xf numFmtId="2" fontId="7" fillId="0" borderId="24" xfId="0" applyNumberFormat="1" applyFont="1" applyBorder="1"/>
    <xf numFmtId="2" fontId="9" fillId="5" borderId="21" xfId="0" applyNumberFormat="1" applyFont="1" applyFill="1" applyBorder="1"/>
    <xf numFmtId="2" fontId="9" fillId="4" borderId="22" xfId="0" applyNumberFormat="1" applyFont="1" applyFill="1" applyBorder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0" xfId="0" applyFont="1" applyAlignment="1"/>
    <xf numFmtId="0" fontId="8" fillId="9" borderId="2" xfId="0" applyFont="1" applyFill="1" applyBorder="1" applyAlignment="1">
      <alignment horizontal="center" wrapText="1"/>
    </xf>
    <xf numFmtId="0" fontId="12" fillId="9" borderId="2" xfId="0" applyFont="1" applyFill="1" applyBorder="1" applyAlignment="1">
      <alignment horizontal="center" wrapText="1"/>
    </xf>
    <xf numFmtId="164" fontId="7" fillId="9" borderId="7" xfId="0" applyNumberFormat="1" applyFont="1" applyFill="1" applyBorder="1"/>
    <xf numFmtId="0" fontId="8" fillId="9" borderId="5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wrapText="1"/>
    </xf>
    <xf numFmtId="0" fontId="8" fillId="9" borderId="5" xfId="0" applyFont="1" applyFill="1" applyBorder="1" applyAlignment="1">
      <alignment horizontal="center" wrapText="1"/>
    </xf>
    <xf numFmtId="2" fontId="7" fillId="9" borderId="5" xfId="0" applyNumberFormat="1" applyFont="1" applyFill="1" applyBorder="1" applyAlignment="1">
      <alignment wrapText="1"/>
    </xf>
    <xf numFmtId="2" fontId="7" fillId="9" borderId="5" xfId="0" applyNumberFormat="1" applyFont="1" applyFill="1" applyBorder="1" applyAlignment="1">
      <alignment horizontal="center" vertical="center" wrapText="1"/>
    </xf>
    <xf numFmtId="1" fontId="7" fillId="9" borderId="5" xfId="0" applyNumberFormat="1" applyFont="1" applyFill="1" applyBorder="1" applyAlignment="1">
      <alignment horizontal="center" vertical="center" wrapText="1"/>
    </xf>
    <xf numFmtId="0" fontId="7" fillId="10" borderId="0" xfId="0" applyFont="1" applyFill="1"/>
    <xf numFmtId="0" fontId="7" fillId="10" borderId="0" xfId="0" applyFont="1" applyFill="1" applyAlignment="1"/>
    <xf numFmtId="0" fontId="8" fillId="9" borderId="9" xfId="0" applyFont="1" applyFill="1" applyBorder="1" applyAlignment="1">
      <alignment horizontal="center" wrapText="1"/>
    </xf>
    <xf numFmtId="164" fontId="7" fillId="9" borderId="5" xfId="0" applyNumberFormat="1" applyFont="1" applyFill="1" applyBorder="1"/>
    <xf numFmtId="0" fontId="9" fillId="9" borderId="5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2" fontId="7" fillId="9" borderId="6" xfId="0" applyNumberFormat="1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wrapText="1"/>
    </xf>
    <xf numFmtId="164" fontId="9" fillId="9" borderId="5" xfId="0" applyNumberFormat="1" applyFont="1" applyFill="1" applyBorder="1" applyAlignment="1">
      <alignment horizontal="center" vertical="center" wrapText="1"/>
    </xf>
    <xf numFmtId="164" fontId="11" fillId="9" borderId="5" xfId="0" applyNumberFormat="1" applyFont="1" applyFill="1" applyBorder="1" applyAlignment="1">
      <alignment wrapText="1"/>
    </xf>
    <xf numFmtId="164" fontId="7" fillId="9" borderId="5" xfId="0" applyNumberFormat="1" applyFont="1" applyFill="1" applyBorder="1" applyAlignment="1">
      <alignment wrapText="1"/>
    </xf>
    <xf numFmtId="0" fontId="10" fillId="0" borderId="8" xfId="0" applyFont="1" applyBorder="1" applyAlignment="1">
      <alignment horizontal="center" vertical="center"/>
    </xf>
    <xf numFmtId="2" fontId="7" fillId="0" borderId="8" xfId="0" applyNumberFormat="1" applyFont="1" applyBorder="1"/>
    <xf numFmtId="164" fontId="9" fillId="9" borderId="24" xfId="0" applyNumberFormat="1" applyFont="1" applyFill="1" applyBorder="1" applyAlignment="1">
      <alignment horizontal="center" vertical="center" wrapText="1"/>
    </xf>
    <xf numFmtId="164" fontId="11" fillId="9" borderId="24" xfId="0" applyNumberFormat="1" applyFont="1" applyFill="1" applyBorder="1" applyAlignment="1">
      <alignment wrapText="1"/>
    </xf>
    <xf numFmtId="164" fontId="7" fillId="9" borderId="24" xfId="0" applyNumberFormat="1" applyFont="1" applyFill="1" applyBorder="1" applyAlignment="1">
      <alignment wrapText="1"/>
    </xf>
    <xf numFmtId="2" fontId="7" fillId="9" borderId="24" xfId="0" applyNumberFormat="1" applyFont="1" applyFill="1" applyBorder="1" applyAlignment="1">
      <alignment horizontal="center" vertical="center" wrapText="1"/>
    </xf>
    <xf numFmtId="1" fontId="7" fillId="9" borderId="24" xfId="0" applyNumberFormat="1" applyFont="1" applyFill="1" applyBorder="1" applyAlignment="1">
      <alignment horizontal="center" vertical="center" wrapText="1"/>
    </xf>
    <xf numFmtId="0" fontId="3" fillId="7" borderId="0" xfId="1" applyFont="1" applyFill="1" applyBorder="1" applyAlignment="1">
      <alignment horizontal="center" vertical="center"/>
    </xf>
    <xf numFmtId="0" fontId="3" fillId="7" borderId="46" xfId="1" applyFont="1" applyFill="1" applyBorder="1" applyAlignment="1">
      <alignment horizontal="center" vertical="center"/>
    </xf>
    <xf numFmtId="0" fontId="3" fillId="7" borderId="47" xfId="1" applyFont="1" applyFill="1" applyBorder="1" applyAlignment="1">
      <alignment horizontal="center" vertical="center"/>
    </xf>
    <xf numFmtId="0" fontId="3" fillId="7" borderId="39" xfId="1" applyFont="1" applyFill="1" applyBorder="1" applyAlignment="1">
      <alignment horizontal="center" vertical="center"/>
    </xf>
    <xf numFmtId="0" fontId="3" fillId="7" borderId="48" xfId="1" applyFont="1" applyFill="1" applyBorder="1"/>
    <xf numFmtId="0" fontId="4" fillId="6" borderId="50" xfId="1" applyFont="1" applyFill="1" applyBorder="1" applyAlignment="1">
      <alignment horizontal="center" vertical="center"/>
    </xf>
    <xf numFmtId="0" fontId="17" fillId="0" borderId="0" xfId="1" applyFont="1"/>
    <xf numFmtId="1" fontId="9" fillId="11" borderId="4" xfId="0" applyNumberFormat="1" applyFont="1" applyFill="1" applyBorder="1" applyAlignment="1">
      <alignment horizontal="center" vertical="center" wrapText="1"/>
    </xf>
    <xf numFmtId="1" fontId="7" fillId="11" borderId="5" xfId="0" applyNumberFormat="1" applyFont="1" applyFill="1" applyBorder="1" applyAlignment="1">
      <alignment horizontal="center" vertical="center" wrapText="1"/>
    </xf>
    <xf numFmtId="1" fontId="7" fillId="11" borderId="6" xfId="0" applyNumberFormat="1" applyFont="1" applyFill="1" applyBorder="1" applyAlignment="1">
      <alignment horizontal="center" vertical="center" wrapText="1"/>
    </xf>
    <xf numFmtId="1" fontId="7" fillId="11" borderId="8" xfId="0" applyNumberFormat="1" applyFont="1" applyFill="1" applyBorder="1" applyAlignment="1">
      <alignment horizontal="center" vertical="center" wrapText="1"/>
    </xf>
    <xf numFmtId="1" fontId="7" fillId="11" borderId="11" xfId="0" applyNumberFormat="1" applyFont="1" applyFill="1" applyBorder="1" applyAlignment="1">
      <alignment horizontal="center" vertical="center" wrapText="1"/>
    </xf>
    <xf numFmtId="1" fontId="7" fillId="11" borderId="19" xfId="0" applyNumberFormat="1" applyFont="1" applyFill="1" applyBorder="1" applyAlignment="1">
      <alignment horizontal="center" vertical="center" wrapText="1"/>
    </xf>
    <xf numFmtId="1" fontId="7" fillId="11" borderId="14" xfId="0" applyNumberFormat="1" applyFont="1" applyFill="1" applyBorder="1" applyAlignment="1">
      <alignment horizontal="center" vertical="center" wrapText="1"/>
    </xf>
    <xf numFmtId="1" fontId="7" fillId="11" borderId="15" xfId="0" applyNumberFormat="1" applyFont="1" applyFill="1" applyBorder="1" applyAlignment="1">
      <alignment horizontal="center" vertical="center" wrapText="1"/>
    </xf>
    <xf numFmtId="1" fontId="7" fillId="11" borderId="23" xfId="0" applyNumberFormat="1" applyFont="1" applyFill="1" applyBorder="1" applyAlignment="1">
      <alignment horizontal="center" vertical="center" wrapText="1"/>
    </xf>
    <xf numFmtId="0" fontId="4" fillId="6" borderId="39" xfId="1" applyFont="1" applyFill="1" applyBorder="1"/>
    <xf numFmtId="0" fontId="19" fillId="12" borderId="25" xfId="2" applyFont="1" applyFill="1" applyBorder="1" applyAlignment="1">
      <alignment horizontal="center" vertical="center" wrapText="1"/>
    </xf>
    <xf numFmtId="0" fontId="19" fillId="12" borderId="25" xfId="2" applyFont="1" applyFill="1" applyBorder="1" applyAlignment="1">
      <alignment horizontal="center" vertical="center"/>
    </xf>
    <xf numFmtId="0" fontId="20" fillId="12" borderId="25" xfId="2" applyFont="1" applyFill="1" applyBorder="1" applyAlignment="1">
      <alignment horizontal="center" vertical="center" wrapText="1"/>
    </xf>
    <xf numFmtId="0" fontId="21" fillId="12" borderId="25" xfId="2" applyFont="1" applyFill="1" applyBorder="1" applyAlignment="1">
      <alignment vertical="center"/>
    </xf>
    <xf numFmtId="0" fontId="1" fillId="0" borderId="0" xfId="2" applyBorder="1" applyAlignment="1">
      <alignment vertical="center"/>
    </xf>
    <xf numFmtId="0" fontId="1" fillId="0" borderId="25" xfId="2" applyBorder="1" applyAlignment="1">
      <alignment vertical="center"/>
    </xf>
    <xf numFmtId="0" fontId="20" fillId="7" borderId="45" xfId="2" applyFont="1" applyFill="1" applyBorder="1" applyAlignment="1">
      <alignment vertical="center" wrapText="1"/>
    </xf>
    <xf numFmtId="165" fontId="24" fillId="7" borderId="38" xfId="2" applyNumberFormat="1" applyFont="1" applyFill="1" applyBorder="1" applyAlignment="1">
      <alignment horizontal="center" vertical="center" wrapText="1"/>
    </xf>
    <xf numFmtId="164" fontId="25" fillId="7" borderId="38" xfId="2" applyNumberFormat="1" applyFont="1" applyFill="1" applyBorder="1" applyAlignment="1">
      <alignment horizontal="center" vertical="center" wrapText="1"/>
    </xf>
    <xf numFmtId="164" fontId="25" fillId="6" borderId="38" xfId="2" applyNumberFormat="1" applyFont="1" applyFill="1" applyBorder="1" applyAlignment="1">
      <alignment horizontal="center" vertical="center" wrapText="1"/>
    </xf>
    <xf numFmtId="0" fontId="26" fillId="0" borderId="25" xfId="2" applyFont="1" applyFill="1" applyBorder="1" applyAlignment="1">
      <alignment vertical="center"/>
    </xf>
    <xf numFmtId="166" fontId="26" fillId="0" borderId="25" xfId="2" applyNumberFormat="1" applyFont="1" applyFill="1" applyBorder="1" applyAlignment="1">
      <alignment vertical="center"/>
    </xf>
    <xf numFmtId="164" fontId="1" fillId="0" borderId="0" xfId="2" applyNumberFormat="1" applyBorder="1" applyAlignment="1">
      <alignment vertical="center"/>
    </xf>
    <xf numFmtId="0" fontId="27" fillId="7" borderId="45" xfId="2" applyFont="1" applyFill="1" applyBorder="1" applyAlignment="1">
      <alignment vertical="center" wrapText="1"/>
    </xf>
    <xf numFmtId="164" fontId="25" fillId="7" borderId="25" xfId="2" applyNumberFormat="1" applyFont="1" applyFill="1" applyBorder="1" applyAlignment="1">
      <alignment horizontal="center" vertical="center" wrapText="1"/>
    </xf>
    <xf numFmtId="164" fontId="25" fillId="6" borderId="25" xfId="2" applyNumberFormat="1" applyFont="1" applyFill="1" applyBorder="1" applyAlignment="1">
      <alignment horizontal="center" vertical="center" wrapText="1"/>
    </xf>
    <xf numFmtId="0" fontId="28" fillId="7" borderId="45" xfId="2" applyFont="1" applyFill="1" applyBorder="1" applyAlignment="1">
      <alignment vertical="center" wrapText="1"/>
    </xf>
    <xf numFmtId="0" fontId="28" fillId="0" borderId="51" xfId="2" applyFont="1" applyFill="1" applyBorder="1" applyAlignment="1">
      <alignment horizontal="center" vertical="center" wrapText="1"/>
    </xf>
    <xf numFmtId="0" fontId="25" fillId="0" borderId="25" xfId="2" applyFont="1" applyFill="1" applyBorder="1" applyAlignment="1">
      <alignment vertical="center"/>
    </xf>
    <xf numFmtId="0" fontId="27" fillId="0" borderId="51" xfId="2" applyFont="1" applyFill="1" applyBorder="1" applyAlignment="1">
      <alignment horizontal="center" vertical="center" wrapText="1"/>
    </xf>
    <xf numFmtId="0" fontId="1" fillId="0" borderId="25" xfId="2" applyFill="1" applyBorder="1" applyAlignment="1">
      <alignment vertical="center"/>
    </xf>
    <xf numFmtId="165" fontId="24" fillId="7" borderId="25" xfId="2" applyNumberFormat="1" applyFont="1" applyFill="1" applyBorder="1" applyAlignment="1">
      <alignment horizontal="center" vertical="center" wrapText="1"/>
    </xf>
    <xf numFmtId="0" fontId="20" fillId="7" borderId="25" xfId="2" applyFont="1" applyFill="1" applyBorder="1" applyAlignment="1">
      <alignment vertical="center" wrapText="1"/>
    </xf>
    <xf numFmtId="0" fontId="29" fillId="0" borderId="0" xfId="2" applyFont="1" applyFill="1" applyBorder="1" applyAlignment="1">
      <alignment vertical="center" wrapText="1"/>
    </xf>
    <xf numFmtId="0" fontId="1" fillId="0" borderId="0" xfId="2" applyBorder="1" applyAlignment="1">
      <alignment horizontal="center" vertical="center"/>
    </xf>
    <xf numFmtId="0" fontId="30" fillId="0" borderId="0" xfId="2" applyFont="1" applyBorder="1" applyAlignment="1">
      <alignment horizontal="right" vertical="center"/>
    </xf>
    <xf numFmtId="166" fontId="31" fillId="6" borderId="0" xfId="2" applyNumberFormat="1" applyFont="1" applyFill="1" applyBorder="1" applyAlignment="1">
      <alignment horizontal="right" vertical="center"/>
    </xf>
    <xf numFmtId="0" fontId="18" fillId="6" borderId="0" xfId="2" applyFont="1" applyFill="1" applyBorder="1" applyAlignment="1">
      <alignment vertical="center"/>
    </xf>
    <xf numFmtId="167" fontId="30" fillId="6" borderId="0" xfId="2" applyNumberFormat="1" applyFont="1" applyFill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8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vertical="center" wrapText="1"/>
    </xf>
    <xf numFmtId="0" fontId="26" fillId="0" borderId="0" xfId="2" applyFont="1" applyBorder="1" applyAlignment="1">
      <alignment horizontal="center" vertical="center"/>
    </xf>
    <xf numFmtId="0" fontId="1" fillId="0" borderId="0" xfId="2"/>
    <xf numFmtId="0" fontId="1" fillId="0" borderId="41" xfId="2" applyBorder="1"/>
    <xf numFmtId="0" fontId="1" fillId="0" borderId="0" xfId="2" applyBorder="1"/>
    <xf numFmtId="0" fontId="1" fillId="0" borderId="47" xfId="2" applyBorder="1"/>
    <xf numFmtId="0" fontId="18" fillId="0" borderId="47" xfId="2" applyFont="1" applyBorder="1" applyAlignment="1"/>
    <xf numFmtId="0" fontId="1" fillId="0" borderId="0" xfId="2" applyAlignment="1"/>
    <xf numFmtId="0" fontId="20" fillId="6" borderId="0" xfId="2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2" fontId="13" fillId="0" borderId="0" xfId="0" applyNumberFormat="1" applyFont="1" applyAlignment="1">
      <alignment horizontal="left" wrapText="1"/>
    </xf>
    <xf numFmtId="0" fontId="13" fillId="0" borderId="0" xfId="0" applyFont="1" applyAlignment="1"/>
    <xf numFmtId="2" fontId="13" fillId="0" borderId="1" xfId="0" applyNumberFormat="1" applyFont="1" applyBorder="1" applyAlignment="1">
      <alignment horizontal="left" wrapText="1"/>
    </xf>
    <xf numFmtId="0" fontId="13" fillId="0" borderId="1" xfId="0" applyFont="1" applyBorder="1"/>
    <xf numFmtId="2" fontId="14" fillId="0" borderId="0" xfId="0" applyNumberFormat="1" applyFont="1" applyAlignment="1">
      <alignment horizontal="left" wrapText="1"/>
    </xf>
    <xf numFmtId="2" fontId="15" fillId="0" borderId="0" xfId="0" applyNumberFormat="1" applyFont="1" applyAlignment="1">
      <alignment horizontal="left" wrapText="1"/>
    </xf>
    <xf numFmtId="2" fontId="15" fillId="0" borderId="1" xfId="0" applyNumberFormat="1" applyFont="1" applyBorder="1" applyAlignment="1">
      <alignment horizontal="left" wrapText="1"/>
    </xf>
    <xf numFmtId="2" fontId="16" fillId="0" borderId="0" xfId="0" applyNumberFormat="1" applyFont="1" applyAlignment="1">
      <alignment horizontal="left" wrapText="1"/>
    </xf>
    <xf numFmtId="0" fontId="19" fillId="12" borderId="0" xfId="2" applyFont="1" applyFill="1" applyBorder="1" applyAlignment="1">
      <alignment horizontal="center" vertical="center" wrapText="1"/>
    </xf>
    <xf numFmtId="0" fontId="19" fillId="12" borderId="43" xfId="2" applyFont="1" applyFill="1" applyBorder="1" applyAlignment="1">
      <alignment horizontal="center" vertical="center" wrapText="1"/>
    </xf>
    <xf numFmtId="0" fontId="22" fillId="12" borderId="0" xfId="2" applyFont="1" applyFill="1" applyBorder="1" applyAlignment="1">
      <alignment horizontal="center" vertical="center"/>
    </xf>
    <xf numFmtId="0" fontId="22" fillId="12" borderId="43" xfId="2" applyFont="1" applyFill="1" applyBorder="1" applyAlignment="1">
      <alignment horizontal="center" vertical="center"/>
    </xf>
    <xf numFmtId="0" fontId="23" fillId="12" borderId="25" xfId="2" applyFont="1" applyFill="1" applyBorder="1" applyAlignment="1">
      <alignment horizontal="center" vertical="center"/>
    </xf>
    <xf numFmtId="2" fontId="21" fillId="6" borderId="0" xfId="2" applyNumberFormat="1" applyFont="1" applyFill="1" applyBorder="1" applyAlignment="1">
      <alignment horizontal="center" vertical="center"/>
    </xf>
    <xf numFmtId="0" fontId="30" fillId="5" borderId="0" xfId="2" applyFont="1" applyFill="1" applyBorder="1" applyAlignment="1">
      <alignment horizontal="center" vertical="center"/>
    </xf>
    <xf numFmtId="0" fontId="30" fillId="5" borderId="0" xfId="2" applyFont="1" applyFill="1" applyAlignment="1">
      <alignment horizontal="center" vertical="center"/>
    </xf>
    <xf numFmtId="0" fontId="18" fillId="0" borderId="47" xfId="2" applyFont="1" applyBorder="1" applyAlignment="1"/>
    <xf numFmtId="0" fontId="18" fillId="0" borderId="0" xfId="2" applyFont="1" applyBorder="1" applyAlignment="1"/>
    <xf numFmtId="0" fontId="1" fillId="0" borderId="0" xfId="2" applyAlignment="1"/>
    <xf numFmtId="0" fontId="18" fillId="0" borderId="47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8" fillId="0" borderId="0" xfId="2" applyFont="1" applyAlignment="1"/>
    <xf numFmtId="0" fontId="18" fillId="0" borderId="41" xfId="2" applyFont="1" applyBorder="1" applyAlignment="1"/>
    <xf numFmtId="0" fontId="1" fillId="0" borderId="0" xfId="2" applyBorder="1" applyAlignment="1"/>
    <xf numFmtId="0" fontId="3" fillId="7" borderId="25" xfId="1" applyFont="1" applyFill="1" applyBorder="1" applyAlignment="1">
      <alignment horizontal="center" vertical="center"/>
    </xf>
    <xf numFmtId="0" fontId="6" fillId="7" borderId="46" xfId="1" applyFont="1" applyFill="1" applyBorder="1" applyAlignment="1" applyProtection="1">
      <alignment horizontal="center" vertical="center" wrapText="1"/>
      <protection locked="0"/>
    </xf>
    <xf numFmtId="0" fontId="3" fillId="7" borderId="52" xfId="1" applyFont="1" applyFill="1" applyBorder="1" applyAlignment="1">
      <alignment horizontal="center" vertical="center"/>
    </xf>
    <xf numFmtId="0" fontId="3" fillId="0" borderId="52" xfId="1" applyFont="1" applyFill="1" applyBorder="1" applyAlignment="1">
      <alignment horizontal="center"/>
    </xf>
    <xf numFmtId="0" fontId="4" fillId="6" borderId="46" xfId="1" applyFont="1" applyFill="1" applyBorder="1"/>
    <xf numFmtId="0" fontId="4" fillId="7" borderId="25" xfId="1" applyFont="1" applyFill="1" applyBorder="1" applyAlignment="1">
      <alignment horizontal="center" vertical="center"/>
    </xf>
    <xf numFmtId="1" fontId="3" fillId="7" borderId="25" xfId="1" applyNumberFormat="1" applyFont="1" applyFill="1" applyBorder="1" applyAlignment="1">
      <alignment horizontal="center" vertical="center"/>
    </xf>
    <xf numFmtId="0" fontId="4" fillId="7" borderId="25" xfId="1" applyFont="1" applyFill="1" applyBorder="1" applyAlignment="1">
      <alignment horizontal="center"/>
    </xf>
    <xf numFmtId="0" fontId="3" fillId="7" borderId="25" xfId="1" applyFont="1" applyFill="1" applyBorder="1" applyAlignment="1">
      <alignment horizontal="center"/>
    </xf>
    <xf numFmtId="0" fontId="3" fillId="7" borderId="33" xfId="1" applyFont="1" applyFill="1" applyBorder="1" applyAlignment="1">
      <alignment horizontal="center" vertical="center"/>
    </xf>
    <xf numFmtId="0" fontId="3" fillId="7" borderId="25" xfId="1" applyFont="1" applyFill="1" applyBorder="1" applyAlignment="1">
      <alignment vertical="center"/>
    </xf>
    <xf numFmtId="0" fontId="3" fillId="7" borderId="25" xfId="1" applyFont="1" applyFill="1" applyBorder="1" applyAlignment="1"/>
    <xf numFmtId="0" fontId="32" fillId="7" borderId="25" xfId="0" applyFont="1" applyFill="1" applyBorder="1" applyAlignment="1"/>
    <xf numFmtId="0" fontId="4" fillId="6" borderId="33" xfId="0" applyFont="1" applyFill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7" borderId="25" xfId="0" applyFont="1" applyFill="1" applyBorder="1" applyAlignment="1">
      <alignment vertical="center"/>
    </xf>
    <xf numFmtId="0" fontId="6" fillId="7" borderId="44" xfId="1" applyFont="1" applyFill="1" applyBorder="1" applyAlignment="1" applyProtection="1">
      <alignment horizontal="center" vertical="center" wrapText="1"/>
      <protection locked="0"/>
    </xf>
    <xf numFmtId="2" fontId="5" fillId="2" borderId="44" xfId="1" applyNumberFormat="1" applyFont="1" applyFill="1" applyBorder="1" applyAlignment="1" applyProtection="1">
      <alignment horizontal="center" vertical="center" wrapText="1"/>
      <protection locked="0"/>
    </xf>
    <xf numFmtId="1" fontId="6" fillId="7" borderId="44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49" xfId="1" applyFont="1" applyFill="1" applyBorder="1" applyAlignment="1">
      <alignment horizontal="center" vertical="center"/>
    </xf>
    <xf numFmtId="0" fontId="3" fillId="7" borderId="50" xfId="1" applyFont="1" applyFill="1" applyBorder="1" applyAlignment="1">
      <alignment horizontal="center" vertical="center"/>
    </xf>
    <xf numFmtId="0" fontId="3" fillId="7" borderId="50" xfId="1" applyFont="1" applyFill="1" applyBorder="1" applyAlignment="1">
      <alignment vertical="center"/>
    </xf>
    <xf numFmtId="1" fontId="3" fillId="7" borderId="50" xfId="1" applyNumberFormat="1" applyFont="1" applyFill="1" applyBorder="1" applyAlignment="1">
      <alignment horizontal="center" vertical="center"/>
    </xf>
    <xf numFmtId="0" fontId="4" fillId="7" borderId="28" xfId="1" applyFont="1" applyFill="1" applyBorder="1" applyAlignment="1">
      <alignment horizontal="center" vertical="center"/>
    </xf>
    <xf numFmtId="0" fontId="3" fillId="7" borderId="30" xfId="1" applyFont="1" applyFill="1" applyBorder="1" applyAlignment="1">
      <alignment horizontal="center" vertical="center"/>
    </xf>
    <xf numFmtId="0" fontId="3" fillId="7" borderId="29" xfId="1" applyFont="1" applyFill="1" applyBorder="1" applyAlignment="1">
      <alignment vertical="center"/>
    </xf>
    <xf numFmtId="1" fontId="3" fillId="7" borderId="29" xfId="1" applyNumberFormat="1" applyFont="1" applyFill="1" applyBorder="1" applyAlignment="1">
      <alignment horizontal="center" vertical="center"/>
    </xf>
    <xf numFmtId="0" fontId="4" fillId="7" borderId="32" xfId="1" applyFont="1" applyFill="1" applyBorder="1" applyAlignment="1">
      <alignment horizontal="center" vertical="center"/>
    </xf>
    <xf numFmtId="0" fontId="4" fillId="7" borderId="34" xfId="1" applyFont="1" applyFill="1" applyBorder="1" applyAlignment="1">
      <alignment horizontal="center" vertical="center"/>
    </xf>
    <xf numFmtId="0" fontId="3" fillId="7" borderId="36" xfId="1" applyFont="1" applyFill="1" applyBorder="1" applyAlignment="1">
      <alignment horizontal="center" vertical="center"/>
    </xf>
    <xf numFmtId="0" fontId="3" fillId="7" borderId="35" xfId="1" applyFont="1" applyFill="1" applyBorder="1" applyAlignment="1">
      <alignment vertical="center"/>
    </xf>
    <xf numFmtId="1" fontId="3" fillId="7" borderId="35" xfId="1" applyNumberFormat="1" applyFont="1" applyFill="1" applyBorder="1" applyAlignment="1">
      <alignment horizontal="center" vertical="center"/>
    </xf>
    <xf numFmtId="0" fontId="4" fillId="7" borderId="29" xfId="1" applyFont="1" applyFill="1" applyBorder="1" applyAlignment="1">
      <alignment horizontal="center"/>
    </xf>
    <xf numFmtId="0" fontId="4" fillId="7" borderId="35" xfId="1" applyFont="1" applyFill="1" applyBorder="1" applyAlignment="1">
      <alignment horizontal="center" vertical="center"/>
    </xf>
    <xf numFmtId="0" fontId="4" fillId="7" borderId="35" xfId="1" applyFont="1" applyFill="1" applyBorder="1" applyAlignment="1">
      <alignment horizontal="center"/>
    </xf>
    <xf numFmtId="0" fontId="3" fillId="7" borderId="29" xfId="1" applyFont="1" applyFill="1" applyBorder="1" applyAlignment="1">
      <alignment horizontal="center"/>
    </xf>
    <xf numFmtId="0" fontId="3" fillId="7" borderId="29" xfId="1" applyFont="1" applyFill="1" applyBorder="1" applyAlignment="1"/>
    <xf numFmtId="0" fontId="3" fillId="7" borderId="35" xfId="1" applyFont="1" applyFill="1" applyBorder="1" applyAlignment="1">
      <alignment horizontal="center"/>
    </xf>
    <xf numFmtId="0" fontId="3" fillId="7" borderId="35" xfId="1" applyFont="1" applyFill="1" applyBorder="1" applyAlignment="1"/>
    <xf numFmtId="0" fontId="3" fillId="7" borderId="29" xfId="1" applyFont="1" applyFill="1" applyBorder="1" applyAlignment="1">
      <alignment horizontal="center" vertical="center"/>
    </xf>
    <xf numFmtId="0" fontId="3" fillId="7" borderId="35" xfId="1" applyFont="1" applyFill="1" applyBorder="1" applyAlignment="1">
      <alignment horizontal="center" vertical="center"/>
    </xf>
    <xf numFmtId="0" fontId="4" fillId="7" borderId="28" xfId="0" applyFont="1" applyFill="1" applyBorder="1" applyAlignment="1">
      <alignment horizontal="center" vertical="center"/>
    </xf>
    <xf numFmtId="0" fontId="32" fillId="7" borderId="29" xfId="0" applyFont="1" applyFill="1" applyBorder="1" applyAlignment="1"/>
    <xf numFmtId="0" fontId="4" fillId="6" borderId="30" xfId="0" applyFont="1" applyFill="1" applyBorder="1" applyAlignment="1">
      <alignment horizontal="center" vertical="center"/>
    </xf>
    <xf numFmtId="0" fontId="32" fillId="7" borderId="29" xfId="0" applyFont="1" applyFill="1" applyBorder="1" applyAlignment="1">
      <alignment horizontal="center" vertical="center"/>
    </xf>
    <xf numFmtId="1" fontId="4" fillId="7" borderId="54" xfId="0" applyNumberFormat="1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32" fillId="7" borderId="35" xfId="0" applyFont="1" applyFill="1" applyBorder="1" applyAlignment="1"/>
    <xf numFmtId="0" fontId="4" fillId="6" borderId="36" xfId="0" applyFont="1" applyFill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7" borderId="29" xfId="0" applyFont="1" applyFill="1" applyBorder="1" applyAlignment="1">
      <alignment vertical="center"/>
    </xf>
    <xf numFmtId="0" fontId="4" fillId="7" borderId="29" xfId="0" applyFont="1" applyFill="1" applyBorder="1" applyAlignment="1">
      <alignment horizontal="center" vertical="center"/>
    </xf>
    <xf numFmtId="0" fontId="32" fillId="7" borderId="35" xfId="0" applyFont="1" applyFill="1" applyBorder="1" applyAlignment="1">
      <alignment vertical="center"/>
    </xf>
    <xf numFmtId="0" fontId="4" fillId="7" borderId="49" xfId="0" applyFont="1" applyFill="1" applyBorder="1" applyAlignment="1">
      <alignment horizontal="center" vertical="center"/>
    </xf>
    <xf numFmtId="0" fontId="3" fillId="0" borderId="50" xfId="1" applyFont="1" applyFill="1" applyBorder="1" applyAlignment="1">
      <alignment horizontal="left"/>
    </xf>
    <xf numFmtId="0" fontId="32" fillId="7" borderId="50" xfId="0" applyFont="1" applyFill="1" applyBorder="1" applyAlignment="1">
      <alignment vertical="center" wrapText="1"/>
    </xf>
    <xf numFmtId="0" fontId="3" fillId="0" borderId="50" xfId="1" applyFont="1" applyFill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34" fillId="6" borderId="30" xfId="0" applyFont="1" applyFill="1" applyBorder="1" applyAlignment="1">
      <alignment horizontal="center" vertical="center"/>
    </xf>
    <xf numFmtId="0" fontId="34" fillId="6" borderId="36" xfId="0" applyFont="1" applyFill="1" applyBorder="1" applyAlignment="1">
      <alignment horizontal="center" vertical="center"/>
    </xf>
    <xf numFmtId="0" fontId="34" fillId="6" borderId="33" xfId="0" applyFont="1" applyFill="1" applyBorder="1" applyAlignment="1">
      <alignment horizontal="center" vertical="center"/>
    </xf>
    <xf numFmtId="0" fontId="34" fillId="6" borderId="50" xfId="1" applyFont="1" applyFill="1" applyBorder="1" applyAlignment="1">
      <alignment horizontal="center" vertical="center"/>
    </xf>
    <xf numFmtId="1" fontId="4" fillId="7" borderId="30" xfId="0" applyNumberFormat="1" applyFont="1" applyFill="1" applyBorder="1" applyAlignment="1">
      <alignment horizontal="center" vertical="center"/>
    </xf>
    <xf numFmtId="1" fontId="4" fillId="7" borderId="33" xfId="0" applyNumberFormat="1" applyFont="1" applyFill="1" applyBorder="1" applyAlignment="1">
      <alignment horizontal="center" vertical="center"/>
    </xf>
    <xf numFmtId="1" fontId="4" fillId="7" borderId="36" xfId="0" applyNumberFormat="1" applyFont="1" applyFill="1" applyBorder="1" applyAlignment="1">
      <alignment horizontal="center" vertical="center"/>
    </xf>
    <xf numFmtId="1" fontId="3" fillId="7" borderId="30" xfId="1" applyNumberFormat="1" applyFont="1" applyFill="1" applyBorder="1" applyAlignment="1">
      <alignment horizontal="center" vertical="center"/>
    </xf>
    <xf numFmtId="1" fontId="3" fillId="7" borderId="33" xfId="1" applyNumberFormat="1" applyFont="1" applyFill="1" applyBorder="1" applyAlignment="1">
      <alignment horizontal="center" vertical="center"/>
    </xf>
    <xf numFmtId="1" fontId="3" fillId="7" borderId="36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" fontId="4" fillId="7" borderId="30" xfId="1" applyNumberFormat="1" applyFont="1" applyFill="1" applyBorder="1" applyAlignment="1">
      <alignment horizontal="center" vertical="center"/>
    </xf>
    <xf numFmtId="1" fontId="4" fillId="7" borderId="33" xfId="1" applyNumberFormat="1" applyFont="1" applyFill="1" applyBorder="1" applyAlignment="1">
      <alignment horizontal="center" vertical="center"/>
    </xf>
    <xf numFmtId="1" fontId="4" fillId="7" borderId="36" xfId="1" applyNumberFormat="1" applyFont="1" applyFill="1" applyBorder="1" applyAlignment="1">
      <alignment horizontal="center" vertical="center"/>
    </xf>
    <xf numFmtId="1" fontId="4" fillId="7" borderId="53" xfId="1" applyNumberFormat="1" applyFont="1" applyFill="1" applyBorder="1" applyAlignment="1">
      <alignment horizontal="center" vertical="center"/>
    </xf>
    <xf numFmtId="1" fontId="4" fillId="7" borderId="54" xfId="1" applyNumberFormat="1" applyFont="1" applyFill="1" applyBorder="1" applyAlignment="1">
      <alignment horizontal="center" vertical="center"/>
    </xf>
    <xf numFmtId="1" fontId="4" fillId="7" borderId="55" xfId="1" applyNumberFormat="1" applyFont="1" applyFill="1" applyBorder="1" applyAlignment="1">
      <alignment horizontal="center" vertical="center"/>
    </xf>
    <xf numFmtId="1" fontId="4" fillId="7" borderId="56" xfId="1" applyNumberFormat="1" applyFont="1" applyFill="1" applyBorder="1" applyAlignment="1">
      <alignment horizontal="center" vertical="center"/>
    </xf>
    <xf numFmtId="0" fontId="4" fillId="6" borderId="30" xfId="1" applyFont="1" applyFill="1" applyBorder="1" applyAlignment="1">
      <alignment horizontal="center" vertical="center"/>
    </xf>
    <xf numFmtId="0" fontId="4" fillId="6" borderId="33" xfId="1" applyFont="1" applyFill="1" applyBorder="1" applyAlignment="1">
      <alignment horizontal="center" vertical="center"/>
    </xf>
    <xf numFmtId="0" fontId="4" fillId="6" borderId="36" xfId="1" applyFont="1" applyFill="1" applyBorder="1" applyAlignment="1">
      <alignment horizontal="center" vertical="center"/>
    </xf>
    <xf numFmtId="0" fontId="4" fillId="6" borderId="30" xfId="1" applyFont="1" applyFill="1" applyBorder="1" applyAlignment="1">
      <alignment horizontal="center"/>
    </xf>
    <xf numFmtId="0" fontId="4" fillId="6" borderId="33" xfId="1" applyFont="1" applyFill="1" applyBorder="1" applyAlignment="1">
      <alignment horizontal="center"/>
    </xf>
    <xf numFmtId="0" fontId="4" fillId="6" borderId="36" xfId="1" applyFont="1" applyFill="1" applyBorder="1" applyAlignment="1">
      <alignment horizontal="center"/>
    </xf>
    <xf numFmtId="0" fontId="4" fillId="0" borderId="0" xfId="1" applyFont="1" applyAlignment="1">
      <alignment vertical="center"/>
    </xf>
    <xf numFmtId="1" fontId="4" fillId="6" borderId="31" xfId="1" applyNumberFormat="1" applyFont="1" applyFill="1" applyBorder="1" applyAlignment="1">
      <alignment vertical="center"/>
    </xf>
    <xf numFmtId="0" fontId="33" fillId="0" borderId="55" xfId="0" applyFont="1" applyBorder="1" applyAlignment="1">
      <alignment horizontal="center" vertical="center"/>
    </xf>
    <xf numFmtId="0" fontId="33" fillId="0" borderId="56" xfId="0" applyFont="1" applyBorder="1" applyAlignment="1">
      <alignment horizontal="center" vertical="center"/>
    </xf>
    <xf numFmtId="1" fontId="4" fillId="6" borderId="37" xfId="1" applyNumberFormat="1" applyFont="1" applyFill="1" applyBorder="1" applyAlignment="1">
      <alignment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BCB31"/>
      <color rgb="FFFF505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5.png"/><Relationship Id="rId39" Type="http://schemas.microsoft.com/office/2007/relationships/hdphoto" Target="../media/hdphoto8.wdp"/><Relationship Id="rId21" Type="http://schemas.microsoft.com/office/2007/relationships/hdphoto" Target="../media/hdphoto1.wdp"/><Relationship Id="rId34" Type="http://schemas.openxmlformats.org/officeDocument/2006/relationships/image" Target="../media/image29.png"/><Relationship Id="rId42" Type="http://schemas.openxmlformats.org/officeDocument/2006/relationships/image" Target="../media/image33.png"/><Relationship Id="rId47" Type="http://schemas.openxmlformats.org/officeDocument/2006/relationships/image" Target="../media/image36.png"/><Relationship Id="rId50" Type="http://schemas.openxmlformats.org/officeDocument/2006/relationships/image" Target="../media/image39.png"/><Relationship Id="rId55" Type="http://schemas.openxmlformats.org/officeDocument/2006/relationships/image" Target="../media/image4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4.png"/><Relationship Id="rId33" Type="http://schemas.microsoft.com/office/2007/relationships/hdphoto" Target="../media/hdphoto5.wdp"/><Relationship Id="rId38" Type="http://schemas.openxmlformats.org/officeDocument/2006/relationships/image" Target="../media/image31.png"/><Relationship Id="rId46" Type="http://schemas.openxmlformats.org/officeDocument/2006/relationships/image" Target="../media/image35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microsoft.com/office/2007/relationships/hdphoto" Target="../media/hdphoto3.wdp"/><Relationship Id="rId41" Type="http://schemas.microsoft.com/office/2007/relationships/hdphoto" Target="../media/hdphoto9.wdp"/><Relationship Id="rId54" Type="http://schemas.openxmlformats.org/officeDocument/2006/relationships/image" Target="../media/image4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3.jpeg"/><Relationship Id="rId32" Type="http://schemas.openxmlformats.org/officeDocument/2006/relationships/image" Target="../media/image28.png"/><Relationship Id="rId37" Type="http://schemas.microsoft.com/office/2007/relationships/hdphoto" Target="../media/hdphoto7.wdp"/><Relationship Id="rId40" Type="http://schemas.openxmlformats.org/officeDocument/2006/relationships/image" Target="../media/image32.png"/><Relationship Id="rId45" Type="http://schemas.microsoft.com/office/2007/relationships/hdphoto" Target="../media/hdphoto11.wdp"/><Relationship Id="rId53" Type="http://schemas.openxmlformats.org/officeDocument/2006/relationships/image" Target="../media/image41.jpeg"/><Relationship Id="rId58" Type="http://schemas.openxmlformats.org/officeDocument/2006/relationships/image" Target="../media/image46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2.png"/><Relationship Id="rId28" Type="http://schemas.openxmlformats.org/officeDocument/2006/relationships/image" Target="../media/image26.png"/><Relationship Id="rId36" Type="http://schemas.openxmlformats.org/officeDocument/2006/relationships/image" Target="../media/image30.png"/><Relationship Id="rId49" Type="http://schemas.openxmlformats.org/officeDocument/2006/relationships/image" Target="../media/image38.png"/><Relationship Id="rId57" Type="http://schemas.openxmlformats.org/officeDocument/2006/relationships/image" Target="../media/image45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microsoft.com/office/2007/relationships/hdphoto" Target="../media/hdphoto4.wdp"/><Relationship Id="rId44" Type="http://schemas.openxmlformats.org/officeDocument/2006/relationships/image" Target="../media/image34.png"/><Relationship Id="rId52" Type="http://schemas.openxmlformats.org/officeDocument/2006/relationships/image" Target="../media/image4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1.png"/><Relationship Id="rId27" Type="http://schemas.microsoft.com/office/2007/relationships/hdphoto" Target="../media/hdphoto2.wdp"/><Relationship Id="rId30" Type="http://schemas.openxmlformats.org/officeDocument/2006/relationships/image" Target="../media/image27.png"/><Relationship Id="rId35" Type="http://schemas.microsoft.com/office/2007/relationships/hdphoto" Target="../media/hdphoto6.wdp"/><Relationship Id="rId43" Type="http://schemas.microsoft.com/office/2007/relationships/hdphoto" Target="../media/hdphoto10.wdp"/><Relationship Id="rId48" Type="http://schemas.openxmlformats.org/officeDocument/2006/relationships/image" Target="../media/image37.png"/><Relationship Id="rId56" Type="http://schemas.openxmlformats.org/officeDocument/2006/relationships/image" Target="../media/image44.jpeg"/><Relationship Id="rId8" Type="http://schemas.openxmlformats.org/officeDocument/2006/relationships/image" Target="../media/image8.png"/><Relationship Id="rId51" Type="http://schemas.microsoft.com/office/2007/relationships/hdphoto" Target="../media/hdphoto12.wdp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jpeg"/><Relationship Id="rId13" Type="http://schemas.openxmlformats.org/officeDocument/2006/relationships/image" Target="../media/image59.png"/><Relationship Id="rId3" Type="http://schemas.openxmlformats.org/officeDocument/2006/relationships/image" Target="../media/image49.jpeg"/><Relationship Id="rId7" Type="http://schemas.openxmlformats.org/officeDocument/2006/relationships/image" Target="../media/image53.jpeg"/><Relationship Id="rId12" Type="http://schemas.openxmlformats.org/officeDocument/2006/relationships/image" Target="../media/image58.png"/><Relationship Id="rId2" Type="http://schemas.openxmlformats.org/officeDocument/2006/relationships/image" Target="../media/image48.jpeg"/><Relationship Id="rId1" Type="http://schemas.openxmlformats.org/officeDocument/2006/relationships/image" Target="../media/image47.jpeg"/><Relationship Id="rId6" Type="http://schemas.openxmlformats.org/officeDocument/2006/relationships/image" Target="../media/image52.jpeg"/><Relationship Id="rId11" Type="http://schemas.openxmlformats.org/officeDocument/2006/relationships/image" Target="../media/image57.png"/><Relationship Id="rId5" Type="http://schemas.openxmlformats.org/officeDocument/2006/relationships/image" Target="../media/image51.jpeg"/><Relationship Id="rId15" Type="http://schemas.openxmlformats.org/officeDocument/2006/relationships/image" Target="../media/image61.jpeg"/><Relationship Id="rId10" Type="http://schemas.openxmlformats.org/officeDocument/2006/relationships/image" Target="../media/image56.jpeg"/><Relationship Id="rId4" Type="http://schemas.openxmlformats.org/officeDocument/2006/relationships/image" Target="../media/image50.jpeg"/><Relationship Id="rId9" Type="http://schemas.openxmlformats.org/officeDocument/2006/relationships/image" Target="../media/image55.jpeg"/><Relationship Id="rId14" Type="http://schemas.openxmlformats.org/officeDocument/2006/relationships/image" Target="../media/image6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9.png"/><Relationship Id="rId3" Type="http://schemas.openxmlformats.org/officeDocument/2006/relationships/image" Target="../media/image64.png"/><Relationship Id="rId7" Type="http://schemas.openxmlformats.org/officeDocument/2006/relationships/image" Target="../media/image68.png"/><Relationship Id="rId12" Type="http://schemas.microsoft.com/office/2007/relationships/hdphoto" Target="../media/hdphoto13.wdp"/><Relationship Id="rId2" Type="http://schemas.openxmlformats.org/officeDocument/2006/relationships/image" Target="../media/image63.png"/><Relationship Id="rId1" Type="http://schemas.openxmlformats.org/officeDocument/2006/relationships/image" Target="../media/image62.png"/><Relationship Id="rId6" Type="http://schemas.openxmlformats.org/officeDocument/2006/relationships/image" Target="../media/image67.png"/><Relationship Id="rId11" Type="http://schemas.openxmlformats.org/officeDocument/2006/relationships/image" Target="../media/image72.png"/><Relationship Id="rId5" Type="http://schemas.openxmlformats.org/officeDocument/2006/relationships/image" Target="../media/image66.png"/><Relationship Id="rId10" Type="http://schemas.openxmlformats.org/officeDocument/2006/relationships/image" Target="../media/image71.png"/><Relationship Id="rId4" Type="http://schemas.openxmlformats.org/officeDocument/2006/relationships/image" Target="../media/image65.jpeg"/><Relationship Id="rId9" Type="http://schemas.openxmlformats.org/officeDocument/2006/relationships/image" Target="../media/image7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8.jpg"/><Relationship Id="rId13" Type="http://schemas.microsoft.com/office/2007/relationships/hdphoto" Target="../media/hdphoto17.wdp"/><Relationship Id="rId18" Type="http://schemas.openxmlformats.org/officeDocument/2006/relationships/image" Target="../media/image86.jpeg"/><Relationship Id="rId3" Type="http://schemas.openxmlformats.org/officeDocument/2006/relationships/image" Target="../media/image74.jpg"/><Relationship Id="rId21" Type="http://schemas.openxmlformats.org/officeDocument/2006/relationships/image" Target="../media/image89.jpg"/><Relationship Id="rId7" Type="http://schemas.microsoft.com/office/2007/relationships/hdphoto" Target="../media/hdphoto15.wdp"/><Relationship Id="rId12" Type="http://schemas.openxmlformats.org/officeDocument/2006/relationships/image" Target="../media/image81.png"/><Relationship Id="rId17" Type="http://schemas.openxmlformats.org/officeDocument/2006/relationships/image" Target="../media/image85.jpg"/><Relationship Id="rId2" Type="http://schemas.microsoft.com/office/2007/relationships/hdphoto" Target="../media/hdphoto14.wdp"/><Relationship Id="rId16" Type="http://schemas.openxmlformats.org/officeDocument/2006/relationships/image" Target="../media/image84.jpeg"/><Relationship Id="rId20" Type="http://schemas.openxmlformats.org/officeDocument/2006/relationships/image" Target="../media/image88.jpg"/><Relationship Id="rId1" Type="http://schemas.openxmlformats.org/officeDocument/2006/relationships/image" Target="../media/image73.png"/><Relationship Id="rId6" Type="http://schemas.openxmlformats.org/officeDocument/2006/relationships/image" Target="../media/image77.png"/><Relationship Id="rId11" Type="http://schemas.openxmlformats.org/officeDocument/2006/relationships/image" Target="../media/image80.jpg"/><Relationship Id="rId5" Type="http://schemas.openxmlformats.org/officeDocument/2006/relationships/image" Target="../media/image76.jpeg"/><Relationship Id="rId15" Type="http://schemas.openxmlformats.org/officeDocument/2006/relationships/image" Target="../media/image83.jpg"/><Relationship Id="rId10" Type="http://schemas.microsoft.com/office/2007/relationships/hdphoto" Target="../media/hdphoto16.wdp"/><Relationship Id="rId19" Type="http://schemas.openxmlformats.org/officeDocument/2006/relationships/image" Target="../media/image87.jpg"/><Relationship Id="rId4" Type="http://schemas.openxmlformats.org/officeDocument/2006/relationships/image" Target="../media/image75.jpeg"/><Relationship Id="rId9" Type="http://schemas.openxmlformats.org/officeDocument/2006/relationships/image" Target="../media/image79.png"/><Relationship Id="rId14" Type="http://schemas.openxmlformats.org/officeDocument/2006/relationships/image" Target="../media/image8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2418</xdr:colOff>
      <xdr:row>6</xdr:row>
      <xdr:rowOff>13740</xdr:rowOff>
    </xdr:from>
    <xdr:to>
      <xdr:col>0</xdr:col>
      <xdr:colOff>909573</xdr:colOff>
      <xdr:row>6</xdr:row>
      <xdr:rowOff>811144</xdr:rowOff>
    </xdr:to>
    <xdr:pic>
      <xdr:nvPicPr>
        <xdr:cNvPr id="2" name="image01.png"/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8" y="1570585"/>
          <a:ext cx="907155" cy="79740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1078</xdr:colOff>
      <xdr:row>6</xdr:row>
      <xdr:rowOff>816994</xdr:rowOff>
    </xdr:from>
    <xdr:to>
      <xdr:col>1</xdr:col>
      <xdr:colOff>3055</xdr:colOff>
      <xdr:row>8</xdr:row>
      <xdr:rowOff>0</xdr:rowOff>
    </xdr:to>
    <xdr:pic>
      <xdr:nvPicPr>
        <xdr:cNvPr id="3" name="image00.jpg"/>
        <xdr:cNvPicPr preferRelativeResize="0"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" y="2373839"/>
          <a:ext cx="915063" cy="851523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9525</xdr:colOff>
      <xdr:row>8</xdr:row>
      <xdr:rowOff>6749</xdr:rowOff>
    </xdr:from>
    <xdr:to>
      <xdr:col>1</xdr:col>
      <xdr:colOff>4369</xdr:colOff>
      <xdr:row>9</xdr:row>
      <xdr:rowOff>7314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232111"/>
          <a:ext cx="907930" cy="80854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</xdr:colOff>
      <xdr:row>11</xdr:row>
      <xdr:rowOff>906133</xdr:rowOff>
    </xdr:from>
    <xdr:to>
      <xdr:col>0</xdr:col>
      <xdr:colOff>1069317</xdr:colOff>
      <xdr:row>12</xdr:row>
      <xdr:rowOff>916556</xdr:rowOff>
    </xdr:to>
    <xdr:pic>
      <xdr:nvPicPr>
        <xdr:cNvPr id="8" name="image05.png"/>
        <xdr:cNvPicPr preferRelativeResize="0"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719977"/>
          <a:ext cx="1069316" cy="91799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12</xdr:row>
      <xdr:rowOff>921589</xdr:rowOff>
    </xdr:from>
    <xdr:to>
      <xdr:col>0</xdr:col>
      <xdr:colOff>1078302</xdr:colOff>
      <xdr:row>13</xdr:row>
      <xdr:rowOff>853655</xdr:rowOff>
    </xdr:to>
    <xdr:pic>
      <xdr:nvPicPr>
        <xdr:cNvPr id="9" name="image06.png"/>
        <xdr:cNvPicPr preferRelativeResize="0"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43004"/>
          <a:ext cx="1078302" cy="857609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17</xdr:row>
      <xdr:rowOff>9165</xdr:rowOff>
    </xdr:from>
    <xdr:to>
      <xdr:col>0</xdr:col>
      <xdr:colOff>1015401</xdr:colOff>
      <xdr:row>18</xdr:row>
      <xdr:rowOff>44929</xdr:rowOff>
    </xdr:to>
    <xdr:pic>
      <xdr:nvPicPr>
        <xdr:cNvPr id="11" name="image08.png"/>
        <xdr:cNvPicPr preferRelativeResize="0"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3885"/>
        <a:stretch/>
      </xdr:blipFill>
      <xdr:spPr>
        <a:xfrm>
          <a:off x="0" y="9677939"/>
          <a:ext cx="1015401" cy="97927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18</xdr:row>
      <xdr:rowOff>1262870</xdr:rowOff>
    </xdr:from>
    <xdr:to>
      <xdr:col>0</xdr:col>
      <xdr:colOff>907571</xdr:colOff>
      <xdr:row>19</xdr:row>
      <xdr:rowOff>889599</xdr:rowOff>
    </xdr:to>
    <xdr:pic>
      <xdr:nvPicPr>
        <xdr:cNvPr id="13" name="image12.png"/>
        <xdr:cNvPicPr preferRelativeResize="0"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75158"/>
          <a:ext cx="907571" cy="893733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20</xdr:row>
      <xdr:rowOff>0</xdr:rowOff>
    </xdr:from>
    <xdr:to>
      <xdr:col>0</xdr:col>
      <xdr:colOff>907571</xdr:colOff>
      <xdr:row>20</xdr:row>
      <xdr:rowOff>1015400</xdr:rowOff>
    </xdr:to>
    <xdr:pic>
      <xdr:nvPicPr>
        <xdr:cNvPr id="15" name="image11.png"/>
        <xdr:cNvPicPr preferRelativeResize="0"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68892"/>
          <a:ext cx="907571" cy="10154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22</xdr:row>
      <xdr:rowOff>26958</xdr:rowOff>
    </xdr:from>
    <xdr:to>
      <xdr:col>0</xdr:col>
      <xdr:colOff>889599</xdr:colOff>
      <xdr:row>26</xdr:row>
      <xdr:rowOff>89858</xdr:rowOff>
    </xdr:to>
    <xdr:pic>
      <xdr:nvPicPr>
        <xdr:cNvPr id="16" name="image17.png"/>
        <xdr:cNvPicPr preferRelativeResize="0"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57713"/>
          <a:ext cx="889599" cy="772782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31</xdr:row>
      <xdr:rowOff>1797</xdr:rowOff>
    </xdr:from>
    <xdr:to>
      <xdr:col>0</xdr:col>
      <xdr:colOff>907571</xdr:colOff>
      <xdr:row>31</xdr:row>
      <xdr:rowOff>844670</xdr:rowOff>
    </xdr:to>
    <xdr:pic>
      <xdr:nvPicPr>
        <xdr:cNvPr id="20" name="image16.jpg"/>
        <xdr:cNvPicPr preferRelativeResize="0"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55264"/>
          <a:ext cx="907571" cy="842873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36</xdr:row>
      <xdr:rowOff>761999</xdr:rowOff>
    </xdr:from>
    <xdr:to>
      <xdr:col>1</xdr:col>
      <xdr:colOff>9525</xdr:colOff>
      <xdr:row>38</xdr:row>
      <xdr:rowOff>9525</xdr:rowOff>
    </xdr:to>
    <xdr:pic>
      <xdr:nvPicPr>
        <xdr:cNvPr id="21" name="image19.png"/>
        <xdr:cNvPicPr preferRelativeResize="0"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43" t="6513" r="9613" b="7191"/>
        <a:stretch/>
      </xdr:blipFill>
      <xdr:spPr>
        <a:xfrm>
          <a:off x="0" y="21726524"/>
          <a:ext cx="923925" cy="84772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34</xdr:row>
      <xdr:rowOff>720</xdr:rowOff>
    </xdr:from>
    <xdr:to>
      <xdr:col>0</xdr:col>
      <xdr:colOff>916556</xdr:colOff>
      <xdr:row>34</xdr:row>
      <xdr:rowOff>826698</xdr:rowOff>
    </xdr:to>
    <xdr:pic>
      <xdr:nvPicPr>
        <xdr:cNvPr id="22" name="image24.png"/>
        <xdr:cNvPicPr preferRelativeResize="0"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34281"/>
          <a:ext cx="916556" cy="82597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8266</xdr:colOff>
      <xdr:row>33</xdr:row>
      <xdr:rowOff>8267</xdr:rowOff>
    </xdr:from>
    <xdr:to>
      <xdr:col>0</xdr:col>
      <xdr:colOff>914399</xdr:colOff>
      <xdr:row>33</xdr:row>
      <xdr:rowOff>745825</xdr:rowOff>
    </xdr:to>
    <xdr:pic>
      <xdr:nvPicPr>
        <xdr:cNvPr id="23" name="image20.png"/>
        <xdr:cNvPicPr preferRelativeResize="0"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6" y="18553442"/>
          <a:ext cx="906133" cy="73755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32</xdr:row>
      <xdr:rowOff>9346</xdr:rowOff>
    </xdr:from>
    <xdr:to>
      <xdr:col>1</xdr:col>
      <xdr:colOff>19050</xdr:colOff>
      <xdr:row>33</xdr:row>
      <xdr:rowOff>19050</xdr:rowOff>
    </xdr:to>
    <xdr:pic>
      <xdr:nvPicPr>
        <xdr:cNvPr id="26" name="image22.png"/>
        <xdr:cNvPicPr preferRelativeResize="0"/>
      </xdr:nvPicPr>
      <xdr:blipFill rotWithShape="1">
        <a:blip xmlns:r="http://schemas.openxmlformats.org/officeDocument/2006/relationships" r:embed="rId14" cstate="print"/>
        <a:srcRect b="7919"/>
        <a:stretch/>
      </xdr:blipFill>
      <xdr:spPr>
        <a:xfrm>
          <a:off x="0" y="17678221"/>
          <a:ext cx="933450" cy="88600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51</xdr:row>
      <xdr:rowOff>9525</xdr:rowOff>
    </xdr:from>
    <xdr:to>
      <xdr:col>0</xdr:col>
      <xdr:colOff>904875</xdr:colOff>
      <xdr:row>51</xdr:row>
      <xdr:rowOff>762000</xdr:rowOff>
    </xdr:to>
    <xdr:pic>
      <xdr:nvPicPr>
        <xdr:cNvPr id="28" name="image25.png"/>
        <xdr:cNvPicPr preferRelativeResize="0"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89250"/>
          <a:ext cx="904875" cy="7524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51</xdr:row>
      <xdr:rowOff>752475</xdr:rowOff>
    </xdr:from>
    <xdr:to>
      <xdr:col>1</xdr:col>
      <xdr:colOff>0</xdr:colOff>
      <xdr:row>52</xdr:row>
      <xdr:rowOff>647700</xdr:rowOff>
    </xdr:to>
    <xdr:pic>
      <xdr:nvPicPr>
        <xdr:cNvPr id="29" name="image27.png"/>
        <xdr:cNvPicPr preferRelativeResize="0"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032200"/>
          <a:ext cx="914400" cy="6667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52</xdr:row>
      <xdr:rowOff>647700</xdr:rowOff>
    </xdr:from>
    <xdr:to>
      <xdr:col>1</xdr:col>
      <xdr:colOff>0</xdr:colOff>
      <xdr:row>53</xdr:row>
      <xdr:rowOff>628650</xdr:rowOff>
    </xdr:to>
    <xdr:pic>
      <xdr:nvPicPr>
        <xdr:cNvPr id="30" name="image28.png"/>
        <xdr:cNvPicPr preferRelativeResize="0"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698950"/>
          <a:ext cx="914400" cy="6381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55</xdr:row>
      <xdr:rowOff>0</xdr:rowOff>
    </xdr:from>
    <xdr:to>
      <xdr:col>1</xdr:col>
      <xdr:colOff>0</xdr:colOff>
      <xdr:row>55</xdr:row>
      <xdr:rowOff>657225</xdr:rowOff>
    </xdr:to>
    <xdr:pic>
      <xdr:nvPicPr>
        <xdr:cNvPr id="32" name="image30.png"/>
        <xdr:cNvPicPr preferRelativeResize="0"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13400"/>
          <a:ext cx="914400" cy="6572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56</xdr:row>
      <xdr:rowOff>1</xdr:rowOff>
    </xdr:from>
    <xdr:to>
      <xdr:col>1</xdr:col>
      <xdr:colOff>0</xdr:colOff>
      <xdr:row>56</xdr:row>
      <xdr:rowOff>609601</xdr:rowOff>
    </xdr:to>
    <xdr:pic>
      <xdr:nvPicPr>
        <xdr:cNvPr id="33" name="image31.png"/>
        <xdr:cNvPicPr preferRelativeResize="0"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680151"/>
          <a:ext cx="9144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63</xdr:row>
      <xdr:rowOff>0</xdr:rowOff>
    </xdr:from>
    <xdr:to>
      <xdr:col>1</xdr:col>
      <xdr:colOff>0</xdr:colOff>
      <xdr:row>63</xdr:row>
      <xdr:rowOff>771525</xdr:rowOff>
    </xdr:to>
    <xdr:pic>
      <xdr:nvPicPr>
        <xdr:cNvPr id="35" name="image36.png"/>
        <xdr:cNvPicPr preferRelativeResize="0"/>
      </xdr:nvPicPr>
      <xdr:blipFill>
        <a:blip xmlns:r="http://schemas.openxmlformats.org/officeDocument/2006/relationships" r:embed="rId20" cstate="print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985200"/>
          <a:ext cx="914400" cy="7715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104775</xdr:colOff>
      <xdr:row>65</xdr:row>
      <xdr:rowOff>57150</xdr:rowOff>
    </xdr:from>
    <xdr:to>
      <xdr:col>0</xdr:col>
      <xdr:colOff>790575</xdr:colOff>
      <xdr:row>65</xdr:row>
      <xdr:rowOff>752475</xdr:rowOff>
    </xdr:to>
    <xdr:pic>
      <xdr:nvPicPr>
        <xdr:cNvPr id="36" name="image33.png"/>
        <xdr:cNvPicPr preferRelativeResize="0"/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3166050"/>
          <a:ext cx="685800" cy="6953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66</xdr:row>
      <xdr:rowOff>0</xdr:rowOff>
    </xdr:from>
    <xdr:to>
      <xdr:col>0</xdr:col>
      <xdr:colOff>752475</xdr:colOff>
      <xdr:row>67</xdr:row>
      <xdr:rowOff>209550</xdr:rowOff>
    </xdr:to>
    <xdr:pic>
      <xdr:nvPicPr>
        <xdr:cNvPr id="37" name="image35.png"/>
        <xdr:cNvPicPr preferRelativeResize="0"/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814000"/>
          <a:ext cx="7524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46</xdr:row>
      <xdr:rowOff>95251</xdr:rowOff>
    </xdr:from>
    <xdr:to>
      <xdr:col>0</xdr:col>
      <xdr:colOff>895350</xdr:colOff>
      <xdr:row>49</xdr:row>
      <xdr:rowOff>76200</xdr:rowOff>
    </xdr:to>
    <xdr:pic>
      <xdr:nvPicPr>
        <xdr:cNvPr id="38" name="image34.jpg" descr="Картинки по запросу ягодная пастила от сибирского кедра"/>
        <xdr:cNvPicPr preferRelativeResize="0"/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089101"/>
          <a:ext cx="895350" cy="80009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29</xdr:row>
      <xdr:rowOff>28754</xdr:rowOff>
    </xdr:from>
    <xdr:to>
      <xdr:col>0</xdr:col>
      <xdr:colOff>797943</xdr:colOff>
      <xdr:row>30</xdr:row>
      <xdr:rowOff>8984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81325"/>
          <a:ext cx="797943" cy="797943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69</xdr:row>
      <xdr:rowOff>14353</xdr:rowOff>
    </xdr:from>
    <xdr:to>
      <xdr:col>0</xdr:col>
      <xdr:colOff>866775</xdr:colOff>
      <xdr:row>70</xdr:row>
      <xdr:rowOff>38100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ackgroundRemoval t="10000" b="90000" l="10000" r="90000">
                      <a14:backgroundMark x1="47135" y1="20749" x2="75205" y2="34321"/>
                      <a14:backgroundMark x1="18129" y1="80655" x2="25614" y2="85257"/>
                      <a14:backgroundMark x1="47836" y1="78159" x2="47836" y2="78159"/>
                      <a14:backgroundMark x1="47719" y1="84087" x2="47719" y2="84087"/>
                      <a14:backgroundMark x1="33099" y1="76833" x2="33099" y2="76833"/>
                      <a14:backgroundMark x1="25731" y1="76677" x2="25731" y2="76677"/>
                      <a14:backgroundMark x1="20936" y1="65913" x2="20936" y2="65913"/>
                      <a14:backgroundMark x1="19532" y1="46490" x2="19532" y2="46490"/>
                      <a14:backgroundMark x1="46550" y1="78627" x2="46550" y2="78627"/>
                      <a14:backgroundMark x1="48304" y1="78549" x2="48304" y2="78549"/>
                      <a14:backgroundMark x1="47953" y1="82839" x2="47953" y2="828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976" t="29227" r="19692" b="8985"/>
        <a:stretch/>
      </xdr:blipFill>
      <xdr:spPr>
        <a:xfrm>
          <a:off x="142875" y="38266753"/>
          <a:ext cx="723900" cy="842896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235323</xdr:colOff>
      <xdr:row>76</xdr:row>
      <xdr:rowOff>19155</xdr:rowOff>
    </xdr:from>
    <xdr:to>
      <xdr:col>0</xdr:col>
      <xdr:colOff>784410</xdr:colOff>
      <xdr:row>76</xdr:row>
      <xdr:rowOff>840442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ackgroundRemoval t="0" b="98551" l="0" r="100000">
                      <a14:backgroundMark x1="64516" y1="37898" x2="84041" y2="467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5323" y="40875802"/>
          <a:ext cx="549087" cy="821287"/>
        </a:xfrm>
        <a:prstGeom prst="rect">
          <a:avLst/>
        </a:prstGeom>
      </xdr:spPr>
    </xdr:pic>
    <xdr:clientData/>
  </xdr:twoCellAnchor>
  <xdr:twoCellAnchor editAs="oneCell">
    <xdr:from>
      <xdr:col>0</xdr:col>
      <xdr:colOff>81642</xdr:colOff>
      <xdr:row>77</xdr:row>
      <xdr:rowOff>851807</xdr:rowOff>
    </xdr:from>
    <xdr:to>
      <xdr:col>1</xdr:col>
      <xdr:colOff>3375</xdr:colOff>
      <xdr:row>78</xdr:row>
      <xdr:rowOff>918483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8002" t="23389" r="28156" b="16945"/>
        <a:stretch/>
      </xdr:blipFill>
      <xdr:spPr>
        <a:xfrm>
          <a:off x="81642" y="42876107"/>
          <a:ext cx="836133" cy="99060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73</xdr:row>
      <xdr:rowOff>848816</xdr:rowOff>
    </xdr:from>
    <xdr:to>
      <xdr:col>1</xdr:col>
      <xdr:colOff>0</xdr:colOff>
      <xdr:row>75</xdr:row>
      <xdr:rowOff>57646</xdr:rowOff>
    </xdr:to>
    <xdr:pic>
      <xdr:nvPicPr>
        <xdr:cNvPr id="53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backgroundRemoval t="0" b="100000" l="2006" r="93361">
                      <a14:backgroundMark x1="12310" y1="50550" x2="12310" y2="50550"/>
                      <a14:backgroundMark x1="10304" y1="48213" x2="10304" y2="48213"/>
                      <a14:backgroundMark x1="48824" y1="79010" x2="48824" y2="79010"/>
                      <a14:backgroundMark x1="50346" y1="78093" x2="50346" y2="78093"/>
                      <a14:backgroundMark x1="49101" y1="81668" x2="49101" y2="81668"/>
                      <a14:backgroundMark x1="48824" y1="80202" x2="48824" y2="8020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" y="44892416"/>
          <a:ext cx="857250" cy="96143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77</xdr:row>
      <xdr:rowOff>19719</xdr:rowOff>
    </xdr:from>
    <xdr:to>
      <xdr:col>0</xdr:col>
      <xdr:colOff>802820</xdr:colOff>
      <xdr:row>77</xdr:row>
      <xdr:rowOff>918176</xdr:rowOff>
    </xdr:to>
    <xdr:pic>
      <xdr:nvPicPr>
        <xdr:cNvPr id="63" name="Рисунок 62"/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BEBA8EAE-BF5A-486C-A8C5-ECC9F3942E4B}">
              <a14:imgProps xmlns:a14="http://schemas.microsoft.com/office/drawing/2010/main">
                <a14:imgLayer r:embed="rId35">
                  <a14:imgEffect>
                    <a14:backgroundRemoval t="10000" b="90000" l="10000" r="90000">
                      <a14:foregroundMark x1="27375" y1="41095" x2="29361" y2="71149"/>
                      <a14:foregroundMark x1="33074" y1="30899" x2="33938" y2="43143"/>
                      <a14:foregroundMark x1="25389" y1="54942" x2="25993" y2="71728"/>
                      <a14:foregroundMark x1="24266" y1="60508" x2="24870" y2="7012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971" t="27988" r="27684" b="15744"/>
        <a:stretch/>
      </xdr:blipFill>
      <xdr:spPr>
        <a:xfrm>
          <a:off x="136071" y="47590290"/>
          <a:ext cx="666749" cy="898457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163286</xdr:colOff>
      <xdr:row>73</xdr:row>
      <xdr:rowOff>69273</xdr:rowOff>
    </xdr:from>
    <xdr:to>
      <xdr:col>0</xdr:col>
      <xdr:colOff>910541</xdr:colOff>
      <xdr:row>73</xdr:row>
      <xdr:rowOff>898070</xdr:rowOff>
    </xdr:to>
    <xdr:pic>
      <xdr:nvPicPr>
        <xdr:cNvPr id="67" name="Рисунок 66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BEBA8EAE-BF5A-486C-A8C5-ECC9F3942E4B}">
              <a14:imgProps xmlns:a14="http://schemas.microsoft.com/office/drawing/2010/main">
                <a14:imgLayer r:embed="rId37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7858" t="31541" r="25318" b="14337"/>
        <a:stretch/>
      </xdr:blipFill>
      <xdr:spPr>
        <a:xfrm>
          <a:off x="163286" y="44092091"/>
          <a:ext cx="775830" cy="828797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155865</xdr:colOff>
      <xdr:row>70</xdr:row>
      <xdr:rowOff>831271</xdr:rowOff>
    </xdr:from>
    <xdr:to>
      <xdr:col>0</xdr:col>
      <xdr:colOff>851139</xdr:colOff>
      <xdr:row>72</xdr:row>
      <xdr:rowOff>69271</xdr:rowOff>
    </xdr:to>
    <xdr:pic>
      <xdr:nvPicPr>
        <xdr:cNvPr id="69" name="Рисунок 68"/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BEBA8EAE-BF5A-486C-A8C5-ECC9F3942E4B}">
              <a14:imgProps xmlns:a14="http://schemas.microsoft.com/office/drawing/2010/main">
                <a14:imgLayer r:embed="rId39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9010" t="25076" r="35247" b="15205"/>
        <a:stretch/>
      </xdr:blipFill>
      <xdr:spPr>
        <a:xfrm>
          <a:off x="155865" y="42048544"/>
          <a:ext cx="695274" cy="1091045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121229</xdr:colOff>
      <xdr:row>75</xdr:row>
      <xdr:rowOff>34636</xdr:rowOff>
    </xdr:from>
    <xdr:to>
      <xdr:col>1</xdr:col>
      <xdr:colOff>1781</xdr:colOff>
      <xdr:row>76</xdr:row>
      <xdr:rowOff>51954</xdr:rowOff>
    </xdr:to>
    <xdr:pic>
      <xdr:nvPicPr>
        <xdr:cNvPr id="70" name="Рисунок 69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BEBA8EAE-BF5A-486C-A8C5-ECC9F3942E4B}">
              <a14:imgProps xmlns:a14="http://schemas.microsoft.com/office/drawing/2010/main">
                <a14:imgLayer r:embed="rId41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7228" t="25826" r="33664" b="16064"/>
        <a:stretch/>
      </xdr:blipFill>
      <xdr:spPr>
        <a:xfrm>
          <a:off x="121229" y="45806591"/>
          <a:ext cx="852102" cy="9005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24059</xdr:rowOff>
    </xdr:from>
    <xdr:to>
      <xdr:col>1</xdr:col>
      <xdr:colOff>59337</xdr:colOff>
      <xdr:row>71</xdr:row>
      <xdr:rowOff>150530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BEBA8EAE-BF5A-486C-A8C5-ECC9F3942E4B}">
              <a14:imgProps xmlns:a14="http://schemas.microsoft.com/office/drawing/2010/main">
                <a14:imgLayer r:embed="rId43">
                  <a14:imgEffect>
                    <a14:backgroundRemoval t="0" b="100000" l="10000" r="90000">
                      <a14:foregroundMark x1="54000" y1="8667" x2="54000" y2="8667"/>
                      <a14:foregroundMark x1="58000" y1="8000" x2="78667" y2="14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338984">
          <a:off x="0" y="37533509"/>
          <a:ext cx="973737" cy="1050397"/>
        </a:xfrm>
        <a:prstGeom prst="rect">
          <a:avLst/>
        </a:prstGeom>
      </xdr:spPr>
    </xdr:pic>
    <xdr:clientData/>
  </xdr:twoCellAnchor>
  <xdr:twoCellAnchor editAs="oneCell">
    <xdr:from>
      <xdr:col>0</xdr:col>
      <xdr:colOff>159199</xdr:colOff>
      <xdr:row>71</xdr:row>
      <xdr:rowOff>824539</xdr:rowOff>
    </xdr:from>
    <xdr:to>
      <xdr:col>1</xdr:col>
      <xdr:colOff>23454</xdr:colOff>
      <xdr:row>73</xdr:row>
      <xdr:rowOff>3752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BEBA8EAE-BF5A-486C-A8C5-ECC9F3942E4B}">
              <a14:imgProps xmlns:a14="http://schemas.microsoft.com/office/drawing/2010/main">
                <a14:imgLayer r:embed="rId45">
                  <a14:imgEffect>
                    <a14:backgroundRemoval t="2804" b="97664" l="9360" r="89163">
                      <a14:foregroundMark x1="55172" y1="6075" x2="55172" y2="6075"/>
                      <a14:foregroundMark x1="55172" y1="10748" x2="55172" y2="10748"/>
                      <a14:foregroundMark x1="58621" y1="11215" x2="58621" y2="11215"/>
                      <a14:foregroundMark x1="57143" y1="7477" x2="57143" y2="7477"/>
                      <a14:foregroundMark x1="60591" y1="11682" x2="60591" y2="11682"/>
                      <a14:foregroundMark x1="62562" y1="8411" x2="58621" y2="7009"/>
                      <a14:foregroundMark x1="64532" y1="11215" x2="80296" y2="16355"/>
                      <a14:foregroundMark x1="23645" y1="82710" x2="23645" y2="82710"/>
                      <a14:foregroundMark x1="24138" y1="78037" x2="24138" y2="78037"/>
                      <a14:foregroundMark x1="24631" y1="76636" x2="24631" y2="7663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1593" t="-2805" r="-330" b="857"/>
        <a:stretch/>
      </xdr:blipFill>
      <xdr:spPr>
        <a:xfrm rot="20395086">
          <a:off x="159199" y="37200514"/>
          <a:ext cx="778655" cy="106516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19049</xdr:rowOff>
    </xdr:from>
    <xdr:to>
      <xdr:col>0</xdr:col>
      <xdr:colOff>876300</xdr:colOff>
      <xdr:row>3</xdr:row>
      <xdr:rowOff>125984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09549"/>
          <a:ext cx="847725" cy="4879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1</xdr:col>
      <xdr:colOff>12629</xdr:colOff>
      <xdr:row>35</xdr:row>
      <xdr:rowOff>815377</xdr:rowOff>
    </xdr:to>
    <xdr:pic>
      <xdr:nvPicPr>
        <xdr:cNvPr id="48" name="image23.png"/>
        <xdr:cNvPicPr preferRelativeResize="0"/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12300"/>
          <a:ext cx="927029" cy="815377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36</xdr:row>
      <xdr:rowOff>0</xdr:rowOff>
    </xdr:from>
    <xdr:to>
      <xdr:col>1</xdr:col>
      <xdr:colOff>12449</xdr:colOff>
      <xdr:row>36</xdr:row>
      <xdr:rowOff>770445</xdr:rowOff>
    </xdr:to>
    <xdr:pic>
      <xdr:nvPicPr>
        <xdr:cNvPr id="49" name="image21.png"/>
        <xdr:cNvPicPr preferRelativeResize="0"/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40975"/>
          <a:ext cx="926849" cy="77044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54</xdr:row>
      <xdr:rowOff>0</xdr:rowOff>
    </xdr:from>
    <xdr:to>
      <xdr:col>0</xdr:col>
      <xdr:colOff>908339</xdr:colOff>
      <xdr:row>55</xdr:row>
      <xdr:rowOff>2598</xdr:rowOff>
    </xdr:to>
    <xdr:pic>
      <xdr:nvPicPr>
        <xdr:cNvPr id="50" name="image29.png"/>
        <xdr:cNvPicPr preferRelativeResize="0"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80000"/>
          <a:ext cx="908339" cy="66934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62</xdr:row>
      <xdr:rowOff>0</xdr:rowOff>
    </xdr:from>
    <xdr:to>
      <xdr:col>0</xdr:col>
      <xdr:colOff>908339</xdr:colOff>
      <xdr:row>63</xdr:row>
      <xdr:rowOff>0</xdr:rowOff>
    </xdr:to>
    <xdr:pic>
      <xdr:nvPicPr>
        <xdr:cNvPr id="52" name="image32.png"/>
        <xdr:cNvPicPr preferRelativeResize="0"/>
      </xdr:nvPicPr>
      <xdr:blipFill>
        <a:blip xmlns:r="http://schemas.openxmlformats.org/officeDocument/2006/relationships" r:embed="rId50" cstate="print">
          <a:extLst>
            <a:ext uri="{BEBA8EAE-BF5A-486C-A8C5-ECC9F3942E4B}">
              <a14:imgProps xmlns:a14="http://schemas.microsoft.com/office/drawing/2010/main">
                <a14:imgLayer r:embed="rId51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75600"/>
          <a:ext cx="908339" cy="6096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10</xdr:row>
      <xdr:rowOff>4857</xdr:rowOff>
    </xdr:from>
    <xdr:to>
      <xdr:col>1</xdr:col>
      <xdr:colOff>11907</xdr:colOff>
      <xdr:row>11</xdr:row>
      <xdr:rowOff>9532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50" t="2045" r="3957" b="577"/>
        <a:stretch/>
      </xdr:blipFill>
      <xdr:spPr>
        <a:xfrm>
          <a:off x="0" y="4975716"/>
          <a:ext cx="928688" cy="957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805113</xdr:rowOff>
    </xdr:from>
    <xdr:to>
      <xdr:col>1</xdr:col>
      <xdr:colOff>9525</xdr:colOff>
      <xdr:row>10</xdr:row>
      <xdr:rowOff>1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73" t="3852" r="18968" b="16016"/>
        <a:stretch/>
      </xdr:blipFill>
      <xdr:spPr>
        <a:xfrm>
          <a:off x="0" y="4024563"/>
          <a:ext cx="923925" cy="9474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551</xdr:rowOff>
    </xdr:from>
    <xdr:to>
      <xdr:col>1</xdr:col>
      <xdr:colOff>1459</xdr:colOff>
      <xdr:row>12</xdr:row>
      <xdr:rowOff>6569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52" t="-405" r="10519" b="11429"/>
        <a:stretch/>
      </xdr:blipFill>
      <xdr:spPr>
        <a:xfrm>
          <a:off x="0" y="5932327"/>
          <a:ext cx="914545" cy="912535"/>
        </a:xfrm>
        <a:prstGeom prst="rect">
          <a:avLst/>
        </a:prstGeom>
      </xdr:spPr>
    </xdr:pic>
    <xdr:clientData/>
  </xdr:twoCellAnchor>
  <xdr:twoCellAnchor editAs="oneCell">
    <xdr:from>
      <xdr:col>0</xdr:col>
      <xdr:colOff>7326</xdr:colOff>
      <xdr:row>14</xdr:row>
      <xdr:rowOff>102578</xdr:rowOff>
    </xdr:from>
    <xdr:to>
      <xdr:col>0</xdr:col>
      <xdr:colOff>909873</xdr:colOff>
      <xdr:row>16</xdr:row>
      <xdr:rowOff>471855</xdr:rowOff>
    </xdr:to>
    <xdr:pic>
      <xdr:nvPicPr>
        <xdr:cNvPr id="31" name="Рисунок 30"/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23" t="-3902" r="10041" b="-2474"/>
        <a:stretch/>
      </xdr:blipFill>
      <xdr:spPr>
        <a:xfrm>
          <a:off x="7326" y="8733693"/>
          <a:ext cx="902547" cy="10624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6569</xdr:rowOff>
    </xdr:from>
    <xdr:to>
      <xdr:col>0</xdr:col>
      <xdr:colOff>910145</xdr:colOff>
      <xdr:row>19</xdr:row>
      <xdr:rowOff>23648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55" t="-1009" r="9952" b="1"/>
        <a:stretch/>
      </xdr:blipFill>
      <xdr:spPr>
        <a:xfrm>
          <a:off x="0" y="10720552"/>
          <a:ext cx="910145" cy="10838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140705</xdr:rowOff>
    </xdr:from>
    <xdr:to>
      <xdr:col>0</xdr:col>
      <xdr:colOff>909096</xdr:colOff>
      <xdr:row>28</xdr:row>
      <xdr:rowOff>765613</xdr:rowOff>
    </xdr:to>
    <xdr:pic>
      <xdr:nvPicPr>
        <xdr:cNvPr id="42" name="Рисунок 41"/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65"/>
        <a:stretch/>
      </xdr:blipFill>
      <xdr:spPr>
        <a:xfrm>
          <a:off x="0" y="14940584"/>
          <a:ext cx="909096" cy="8446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209551</xdr:rowOff>
    </xdr:from>
    <xdr:to>
      <xdr:col>1</xdr:col>
      <xdr:colOff>17561</xdr:colOff>
      <xdr:row>42</xdr:row>
      <xdr:rowOff>257176</xdr:rowOff>
    </xdr:to>
    <xdr:pic>
      <xdr:nvPicPr>
        <xdr:cNvPr id="43" name="Рисунок 42"/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9" t="-1034" r="8843" b="-4052"/>
        <a:stretch/>
      </xdr:blipFill>
      <xdr:spPr>
        <a:xfrm>
          <a:off x="0" y="23126701"/>
          <a:ext cx="931961" cy="914400"/>
        </a:xfrm>
        <a:prstGeom prst="rect">
          <a:avLst/>
        </a:prstGeom>
      </xdr:spPr>
    </xdr:pic>
    <xdr:clientData/>
  </xdr:twoCellAnchor>
  <xdr:twoCellAnchor>
    <xdr:from>
      <xdr:col>9</xdr:col>
      <xdr:colOff>76200</xdr:colOff>
      <xdr:row>1</xdr:row>
      <xdr:rowOff>0</xdr:rowOff>
    </xdr:from>
    <xdr:to>
      <xdr:col>9</xdr:col>
      <xdr:colOff>523876</xdr:colOff>
      <xdr:row>3</xdr:row>
      <xdr:rowOff>178307</xdr:rowOff>
    </xdr:to>
    <xdr:sp macro="" textlink="">
      <xdr:nvSpPr>
        <xdr:cNvPr id="44" name="Стрелка вниз 43"/>
        <xdr:cNvSpPr/>
      </xdr:nvSpPr>
      <xdr:spPr>
        <a:xfrm>
          <a:off x="7477125" y="190500"/>
          <a:ext cx="447676" cy="559307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1114425</xdr:rowOff>
    </xdr:from>
    <xdr:ext cx="1380088" cy="1152525"/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0700"/>
          <a:ext cx="1380088" cy="1152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385008" cy="1171575"/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00" r="4237" b="10419"/>
        <a:stretch/>
      </xdr:blipFill>
      <xdr:spPr>
        <a:xfrm>
          <a:off x="0" y="676275"/>
          <a:ext cx="1385008" cy="11715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240075</xdr:rowOff>
    </xdr:from>
    <xdr:ext cx="1400175" cy="1255656"/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7200"/>
          <a:ext cx="1400175" cy="125565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206952</xdr:rowOff>
    </xdr:from>
    <xdr:ext cx="1400174" cy="1145598"/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9177"/>
          <a:ext cx="1400174" cy="114559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333374</xdr:rowOff>
    </xdr:from>
    <xdr:ext cx="1390650" cy="1353931"/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484" r="680"/>
        <a:stretch/>
      </xdr:blipFill>
      <xdr:spPr>
        <a:xfrm>
          <a:off x="0" y="5162549"/>
          <a:ext cx="1390650" cy="13539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1409700" cy="962298"/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0"/>
          <a:ext cx="1409700" cy="962298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23</xdr:row>
      <xdr:rowOff>228600</xdr:rowOff>
    </xdr:from>
    <xdr:ext cx="1409700" cy="955827"/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572000"/>
          <a:ext cx="1409700" cy="95582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304800</xdr:rowOff>
    </xdr:from>
    <xdr:ext cx="1400175" cy="1088209"/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3500"/>
          <a:ext cx="1400175" cy="1088209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31</xdr:row>
      <xdr:rowOff>1</xdr:rowOff>
    </xdr:from>
    <xdr:ext cx="1400174" cy="1213128"/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905501"/>
          <a:ext cx="1400174" cy="121312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400175" cy="1543520"/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77000"/>
          <a:ext cx="1400175" cy="1543520"/>
        </a:xfrm>
        <a:prstGeom prst="rect">
          <a:avLst/>
        </a:prstGeom>
      </xdr:spPr>
    </xdr:pic>
    <xdr:clientData/>
  </xdr:oneCellAnchor>
  <xdr:oneCellAnchor>
    <xdr:from>
      <xdr:col>0</xdr:col>
      <xdr:colOff>295275</xdr:colOff>
      <xdr:row>0</xdr:row>
      <xdr:rowOff>0</xdr:rowOff>
    </xdr:from>
    <xdr:ext cx="647699" cy="372804"/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0"/>
          <a:ext cx="647699" cy="372804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37</xdr:row>
      <xdr:rowOff>23812</xdr:rowOff>
    </xdr:from>
    <xdr:to>
      <xdr:col>1</xdr:col>
      <xdr:colOff>19051</xdr:colOff>
      <xdr:row>40</xdr:row>
      <xdr:rowOff>18396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" y="12311062"/>
          <a:ext cx="1409700" cy="83278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</xdr:row>
      <xdr:rowOff>4763</xdr:rowOff>
    </xdr:from>
    <xdr:to>
      <xdr:col>1</xdr:col>
      <xdr:colOff>42067</xdr:colOff>
      <xdr:row>42</xdr:row>
      <xdr:rowOff>19050</xdr:rowOff>
    </xdr:to>
    <xdr:pic>
      <xdr:nvPicPr>
        <xdr:cNvPr id="1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3034963"/>
          <a:ext cx="1432717" cy="92868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</xdr:row>
      <xdr:rowOff>385763</xdr:rowOff>
    </xdr:from>
    <xdr:to>
      <xdr:col>1</xdr:col>
      <xdr:colOff>49548</xdr:colOff>
      <xdr:row>45</xdr:row>
      <xdr:rowOff>228600</xdr:rowOff>
    </xdr:to>
    <xdr:pic>
      <xdr:nvPicPr>
        <xdr:cNvPr id="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3939838"/>
          <a:ext cx="1440198" cy="8239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45</xdr:row>
      <xdr:rowOff>219074</xdr:rowOff>
    </xdr:from>
    <xdr:to>
      <xdr:col>1</xdr:col>
      <xdr:colOff>38100</xdr:colOff>
      <xdr:row>46</xdr:row>
      <xdr:rowOff>1133475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9667" b="6712"/>
        <a:stretch/>
      </xdr:blipFill>
      <xdr:spPr>
        <a:xfrm>
          <a:off x="9525" y="14744699"/>
          <a:ext cx="1419225" cy="11620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176892</xdr:rowOff>
    </xdr:from>
    <xdr:ext cx="525478" cy="566880"/>
    <xdr:pic>
      <xdr:nvPicPr>
        <xdr:cNvPr id="2" name="Рисунок 1" descr="пословицы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081767"/>
          <a:ext cx="525478" cy="566880"/>
        </a:xfrm>
        <a:prstGeom prst="rect">
          <a:avLst/>
        </a:prstGeom>
      </xdr:spPr>
    </xdr:pic>
    <xdr:clientData/>
  </xdr:oneCellAnchor>
  <xdr:oneCellAnchor>
    <xdr:from>
      <xdr:col>0</xdr:col>
      <xdr:colOff>117264</xdr:colOff>
      <xdr:row>7</xdr:row>
      <xdr:rowOff>15794</xdr:rowOff>
    </xdr:from>
    <xdr:ext cx="476250" cy="446088"/>
    <xdr:pic>
      <xdr:nvPicPr>
        <xdr:cNvPr id="3" name="Рисунок 2" descr="ларец3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7264" y="2968544"/>
          <a:ext cx="476250" cy="446088"/>
        </a:xfrm>
        <a:prstGeom prst="rect">
          <a:avLst/>
        </a:prstGeom>
      </xdr:spPr>
    </xdr:pic>
    <xdr:clientData/>
  </xdr:oneCellAnchor>
  <xdr:oneCellAnchor>
    <xdr:from>
      <xdr:col>0</xdr:col>
      <xdr:colOff>212516</xdr:colOff>
      <xdr:row>4</xdr:row>
      <xdr:rowOff>2507</xdr:rowOff>
    </xdr:from>
    <xdr:ext cx="435429" cy="509451"/>
    <xdr:pic>
      <xdr:nvPicPr>
        <xdr:cNvPr id="4" name="Рисунок 3" descr="шишка сув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21347625">
          <a:off x="212516" y="1583657"/>
          <a:ext cx="435429" cy="509451"/>
        </a:xfrm>
        <a:prstGeom prst="rect">
          <a:avLst/>
        </a:prstGeom>
      </xdr:spPr>
    </xdr:pic>
    <xdr:clientData/>
  </xdr:oneCellAnchor>
  <xdr:oneCellAnchor>
    <xdr:from>
      <xdr:col>0</xdr:col>
      <xdr:colOff>130873</xdr:colOff>
      <xdr:row>6</xdr:row>
      <xdr:rowOff>44097</xdr:rowOff>
    </xdr:from>
    <xdr:ext cx="530678" cy="375083"/>
    <xdr:pic>
      <xdr:nvPicPr>
        <xdr:cNvPr id="5" name="Рисунок 4" descr="Ларец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0873" y="2539647"/>
          <a:ext cx="530678" cy="37508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38456</xdr:rowOff>
    </xdr:from>
    <xdr:ext cx="607122" cy="478615"/>
    <xdr:pic>
      <xdr:nvPicPr>
        <xdr:cNvPr id="6" name="Рисунок 5" descr="МИХА НА ДЕРЕВЕ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3448406"/>
          <a:ext cx="607122" cy="478615"/>
        </a:xfrm>
        <a:prstGeom prst="rect">
          <a:avLst/>
        </a:prstGeom>
      </xdr:spPr>
    </xdr:pic>
    <xdr:clientData/>
  </xdr:oneCellAnchor>
  <xdr:oneCellAnchor>
    <xdr:from>
      <xdr:col>0</xdr:col>
      <xdr:colOff>49872</xdr:colOff>
      <xdr:row>10</xdr:row>
      <xdr:rowOff>16283</xdr:rowOff>
    </xdr:from>
    <xdr:ext cx="652499" cy="514388"/>
    <xdr:pic>
      <xdr:nvPicPr>
        <xdr:cNvPr id="7" name="Рисунок 6" descr="мкд сув12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9872" y="4340633"/>
          <a:ext cx="652499" cy="514388"/>
        </a:xfrm>
        <a:prstGeom prst="rect">
          <a:avLst/>
        </a:prstGeom>
      </xdr:spPr>
    </xdr:pic>
    <xdr:clientData/>
  </xdr:oneCellAnchor>
  <xdr:oneCellAnchor>
    <xdr:from>
      <xdr:col>0</xdr:col>
      <xdr:colOff>198907</xdr:colOff>
      <xdr:row>11</xdr:row>
      <xdr:rowOff>17689</xdr:rowOff>
    </xdr:from>
    <xdr:ext cx="517072" cy="526596"/>
    <xdr:pic>
      <xdr:nvPicPr>
        <xdr:cNvPr id="8" name="Рисунок 7" descr="12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8907" y="4799239"/>
          <a:ext cx="517072" cy="526596"/>
        </a:xfrm>
        <a:prstGeom prst="rect">
          <a:avLst/>
        </a:prstGeom>
      </xdr:spPr>
    </xdr:pic>
    <xdr:clientData/>
  </xdr:oneCellAnchor>
  <xdr:oneCellAnchor>
    <xdr:from>
      <xdr:col>0</xdr:col>
      <xdr:colOff>171693</xdr:colOff>
      <xdr:row>5</xdr:row>
      <xdr:rowOff>59874</xdr:rowOff>
    </xdr:from>
    <xdr:ext cx="476249" cy="476249"/>
    <xdr:pic>
      <xdr:nvPicPr>
        <xdr:cNvPr id="9" name="Рисунок 8" descr="1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71693" y="2098224"/>
          <a:ext cx="476249" cy="476249"/>
        </a:xfrm>
        <a:prstGeom prst="rect">
          <a:avLst/>
        </a:prstGeom>
      </xdr:spPr>
    </xdr:pic>
    <xdr:clientData/>
  </xdr:oneCellAnchor>
  <xdr:oneCellAnchor>
    <xdr:from>
      <xdr:col>0</xdr:col>
      <xdr:colOff>158085</xdr:colOff>
      <xdr:row>11</xdr:row>
      <xdr:rowOff>440876</xdr:rowOff>
    </xdr:from>
    <xdr:ext cx="435429" cy="435428"/>
    <xdr:pic>
      <xdr:nvPicPr>
        <xdr:cNvPr id="10" name="Рисунок 9" descr="5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58085" y="5222426"/>
          <a:ext cx="435429" cy="435428"/>
        </a:xfrm>
        <a:prstGeom prst="rect">
          <a:avLst/>
        </a:prstGeom>
      </xdr:spPr>
    </xdr:pic>
    <xdr:clientData/>
  </xdr:oneCellAnchor>
  <xdr:oneCellAnchor>
    <xdr:from>
      <xdr:col>0</xdr:col>
      <xdr:colOff>103657</xdr:colOff>
      <xdr:row>9</xdr:row>
      <xdr:rowOff>54493</xdr:rowOff>
    </xdr:from>
    <xdr:ext cx="489857" cy="434714"/>
    <xdr:pic>
      <xdr:nvPicPr>
        <xdr:cNvPr id="11" name="Рисунок 10" descr="6медвеолдь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03657" y="3921643"/>
          <a:ext cx="489857" cy="434714"/>
        </a:xfrm>
        <a:prstGeom prst="rect">
          <a:avLst/>
        </a:prstGeom>
      </xdr:spPr>
    </xdr:pic>
    <xdr:clientData/>
  </xdr:oneCellAnchor>
  <xdr:oneCellAnchor>
    <xdr:from>
      <xdr:col>0</xdr:col>
      <xdr:colOff>231321</xdr:colOff>
      <xdr:row>2</xdr:row>
      <xdr:rowOff>176892</xdr:rowOff>
    </xdr:from>
    <xdr:ext cx="525478" cy="566880"/>
    <xdr:pic>
      <xdr:nvPicPr>
        <xdr:cNvPr id="12" name="Рисунок 11" descr="пословицы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1321" y="1081767"/>
          <a:ext cx="525478" cy="566880"/>
        </a:xfrm>
        <a:prstGeom prst="rect">
          <a:avLst/>
        </a:prstGeom>
      </xdr:spPr>
    </xdr:pic>
    <xdr:clientData/>
  </xdr:oneCellAnchor>
  <xdr:oneCellAnchor>
    <xdr:from>
      <xdr:col>0</xdr:col>
      <xdr:colOff>158085</xdr:colOff>
      <xdr:row>7</xdr:row>
      <xdr:rowOff>15794</xdr:rowOff>
    </xdr:from>
    <xdr:ext cx="476250" cy="446088"/>
    <xdr:pic>
      <xdr:nvPicPr>
        <xdr:cNvPr id="13" name="Рисунок 12" descr="ларец3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8085" y="2968544"/>
          <a:ext cx="476250" cy="446088"/>
        </a:xfrm>
        <a:prstGeom prst="rect">
          <a:avLst/>
        </a:prstGeom>
      </xdr:spPr>
    </xdr:pic>
    <xdr:clientData/>
  </xdr:oneCellAnchor>
  <xdr:oneCellAnchor>
    <xdr:from>
      <xdr:col>0</xdr:col>
      <xdr:colOff>253337</xdr:colOff>
      <xdr:row>4</xdr:row>
      <xdr:rowOff>2507</xdr:rowOff>
    </xdr:from>
    <xdr:ext cx="435429" cy="509451"/>
    <xdr:pic>
      <xdr:nvPicPr>
        <xdr:cNvPr id="14" name="Рисунок 13" descr="шишка сув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21347625">
          <a:off x="253337" y="1583657"/>
          <a:ext cx="435429" cy="509451"/>
        </a:xfrm>
        <a:prstGeom prst="rect">
          <a:avLst/>
        </a:prstGeom>
      </xdr:spPr>
    </xdr:pic>
    <xdr:clientData/>
  </xdr:oneCellAnchor>
  <xdr:oneCellAnchor>
    <xdr:from>
      <xdr:col>0</xdr:col>
      <xdr:colOff>171694</xdr:colOff>
      <xdr:row>6</xdr:row>
      <xdr:rowOff>44097</xdr:rowOff>
    </xdr:from>
    <xdr:ext cx="530678" cy="375083"/>
    <xdr:pic>
      <xdr:nvPicPr>
        <xdr:cNvPr id="15" name="Рисунок 14" descr="Ларец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1694" y="2539647"/>
          <a:ext cx="530678" cy="375083"/>
        </a:xfrm>
        <a:prstGeom prst="rect">
          <a:avLst/>
        </a:prstGeom>
      </xdr:spPr>
    </xdr:pic>
    <xdr:clientData/>
  </xdr:oneCellAnchor>
  <xdr:oneCellAnchor>
    <xdr:from>
      <xdr:col>0</xdr:col>
      <xdr:colOff>40821</xdr:colOff>
      <xdr:row>8</xdr:row>
      <xdr:rowOff>38456</xdr:rowOff>
    </xdr:from>
    <xdr:ext cx="607122" cy="478615"/>
    <xdr:pic>
      <xdr:nvPicPr>
        <xdr:cNvPr id="16" name="Рисунок 15" descr="МИХА НА ДЕРЕВЕ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821" y="3448406"/>
          <a:ext cx="607122" cy="478615"/>
        </a:xfrm>
        <a:prstGeom prst="rect">
          <a:avLst/>
        </a:prstGeom>
      </xdr:spPr>
    </xdr:pic>
    <xdr:clientData/>
  </xdr:oneCellAnchor>
  <xdr:oneCellAnchor>
    <xdr:from>
      <xdr:col>0</xdr:col>
      <xdr:colOff>90693</xdr:colOff>
      <xdr:row>10</xdr:row>
      <xdr:rowOff>16283</xdr:rowOff>
    </xdr:from>
    <xdr:ext cx="652499" cy="514388"/>
    <xdr:pic>
      <xdr:nvPicPr>
        <xdr:cNvPr id="17" name="Рисунок 16" descr="мкд сув12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0693" y="4340633"/>
          <a:ext cx="652499" cy="514388"/>
        </a:xfrm>
        <a:prstGeom prst="rect">
          <a:avLst/>
        </a:prstGeom>
      </xdr:spPr>
    </xdr:pic>
    <xdr:clientData/>
  </xdr:oneCellAnchor>
  <xdr:oneCellAnchor>
    <xdr:from>
      <xdr:col>0</xdr:col>
      <xdr:colOff>239728</xdr:colOff>
      <xdr:row>11</xdr:row>
      <xdr:rowOff>17689</xdr:rowOff>
    </xdr:from>
    <xdr:ext cx="517072" cy="526596"/>
    <xdr:pic>
      <xdr:nvPicPr>
        <xdr:cNvPr id="18" name="Рисунок 17" descr="12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39728" y="4799239"/>
          <a:ext cx="517072" cy="526596"/>
        </a:xfrm>
        <a:prstGeom prst="rect">
          <a:avLst/>
        </a:prstGeom>
      </xdr:spPr>
    </xdr:pic>
    <xdr:clientData/>
  </xdr:oneCellAnchor>
  <xdr:oneCellAnchor>
    <xdr:from>
      <xdr:col>0</xdr:col>
      <xdr:colOff>171693</xdr:colOff>
      <xdr:row>5</xdr:row>
      <xdr:rowOff>59874</xdr:rowOff>
    </xdr:from>
    <xdr:ext cx="476249" cy="476249"/>
    <xdr:pic>
      <xdr:nvPicPr>
        <xdr:cNvPr id="19" name="Рисунок 18" descr="1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71693" y="2098224"/>
          <a:ext cx="476249" cy="476249"/>
        </a:xfrm>
        <a:prstGeom prst="rect">
          <a:avLst/>
        </a:prstGeom>
      </xdr:spPr>
    </xdr:pic>
    <xdr:clientData/>
  </xdr:oneCellAnchor>
  <xdr:oneCellAnchor>
    <xdr:from>
      <xdr:col>0</xdr:col>
      <xdr:colOff>144478</xdr:colOff>
      <xdr:row>9</xdr:row>
      <xdr:rowOff>54493</xdr:rowOff>
    </xdr:from>
    <xdr:ext cx="489857" cy="434714"/>
    <xdr:pic>
      <xdr:nvPicPr>
        <xdr:cNvPr id="20" name="Рисунок 19" descr="6медвеолдь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44478" y="3921643"/>
          <a:ext cx="489857" cy="434714"/>
        </a:xfrm>
        <a:prstGeom prst="rect">
          <a:avLst/>
        </a:prstGeom>
      </xdr:spPr>
    </xdr:pic>
    <xdr:clientData/>
  </xdr:oneCellAnchor>
  <xdr:twoCellAnchor editAs="oneCell">
    <xdr:from>
      <xdr:col>0</xdr:col>
      <xdr:colOff>122465</xdr:colOff>
      <xdr:row>12</xdr:row>
      <xdr:rowOff>190499</xdr:rowOff>
    </xdr:from>
    <xdr:to>
      <xdr:col>0</xdr:col>
      <xdr:colOff>816429</xdr:colOff>
      <xdr:row>14</xdr:row>
      <xdr:rowOff>217712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961" b="89941" l="9961" r="9518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5" y="5429249"/>
          <a:ext cx="693964" cy="9130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181042</xdr:colOff>
      <xdr:row>105</xdr:row>
      <xdr:rowOff>42442</xdr:rowOff>
    </xdr:from>
    <xdr:to>
      <xdr:col>9</xdr:col>
      <xdr:colOff>450464</xdr:colOff>
      <xdr:row>115</xdr:row>
      <xdr:rowOff>169276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688" b="89941" l="7161" r="8997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148061" y="19706948"/>
          <a:ext cx="2031834" cy="2707822"/>
        </a:xfrm>
        <a:prstGeom prst="rect">
          <a:avLst/>
        </a:prstGeom>
      </xdr:spPr>
    </xdr:pic>
    <xdr:clientData/>
  </xdr:twoCellAnchor>
  <xdr:twoCellAnchor editAs="oneCell">
    <xdr:from>
      <xdr:col>5</xdr:col>
      <xdr:colOff>23613</xdr:colOff>
      <xdr:row>39</xdr:row>
      <xdr:rowOff>15008</xdr:rowOff>
    </xdr:from>
    <xdr:to>
      <xdr:col>9</xdr:col>
      <xdr:colOff>519308</xdr:colOff>
      <xdr:row>50</xdr:row>
      <xdr:rowOff>134070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2638" y="7444508"/>
          <a:ext cx="2934095" cy="221456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13</xdr:row>
      <xdr:rowOff>49910</xdr:rowOff>
    </xdr:from>
    <xdr:to>
      <xdr:col>3</xdr:col>
      <xdr:colOff>240342</xdr:colOff>
      <xdr:row>22</xdr:row>
      <xdr:rowOff>166685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526410"/>
          <a:ext cx="1831017" cy="183127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</xdr:row>
      <xdr:rowOff>99899</xdr:rowOff>
    </xdr:from>
    <xdr:to>
      <xdr:col>3</xdr:col>
      <xdr:colOff>261937</xdr:colOff>
      <xdr:row>13</xdr:row>
      <xdr:rowOff>47256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671399"/>
          <a:ext cx="1852612" cy="1852357"/>
        </a:xfrm>
        <a:prstGeom prst="rect">
          <a:avLst/>
        </a:prstGeom>
      </xdr:spPr>
    </xdr:pic>
    <xdr:clientData/>
  </xdr:twoCellAnchor>
  <xdr:twoCellAnchor editAs="oneCell">
    <xdr:from>
      <xdr:col>4</xdr:col>
      <xdr:colOff>1188895</xdr:colOff>
      <xdr:row>78</xdr:row>
      <xdr:rowOff>182274</xdr:rowOff>
    </xdr:from>
    <xdr:to>
      <xdr:col>9</xdr:col>
      <xdr:colOff>517816</xdr:colOff>
      <xdr:row>92</xdr:row>
      <xdr:rowOff>105906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8350" b="91016" l="5534" r="98893">
                      <a14:foregroundMark x1="18685" y1="29590" x2="18685" y2="29590"/>
                      <a14:foregroundMark x1="15820" y1="40918" x2="15820" y2="40918"/>
                      <a14:foregroundMark x1="83203" y1="25146" x2="83203" y2="25146"/>
                      <a14:foregroundMark x1="87044" y1="44238" x2="87044" y2="44238"/>
                      <a14:foregroundMark x1="83724" y1="28857" x2="83724" y2="28857"/>
                      <a14:foregroundMark x1="62305" y1="21924" x2="62305" y2="21924"/>
                      <a14:foregroundMark x1="23763" y1="21191" x2="23763" y2="21191"/>
                      <a14:foregroundMark x1="38672" y1="21436" x2="38672" y2="21436"/>
                      <a14:foregroundMark x1="46940" y1="21826" x2="46940" y2="21826"/>
                      <a14:foregroundMark x1="66797" y1="22070" x2="66797" y2="22070"/>
                      <a14:foregroundMark x1="70768" y1="22021" x2="70768" y2="22021"/>
                      <a14:foregroundMark x1="54622" y1="21826" x2="54622" y2="21826"/>
                      <a14:foregroundMark x1="49219" y1="21826" x2="49219" y2="21826"/>
                      <a14:foregroundMark x1="42969" y1="21582" x2="42969" y2="21582"/>
                      <a14:foregroundMark x1="90430" y1="60059" x2="90430" y2="60059"/>
                      <a14:foregroundMark x1="88802" y1="53027" x2="88802" y2="53027"/>
                      <a14:foregroundMark x1="87695" y1="47852" x2="87695" y2="47852"/>
                      <a14:foregroundMark x1="88086" y1="50439" x2="88086" y2="50439"/>
                      <a14:foregroundMark x1="89518" y1="56250" x2="89518" y2="56250"/>
                      <a14:foregroundMark x1="91146" y1="64355" x2="91146" y2="64355"/>
                      <a14:foregroundMark x1="90755" y1="62354" x2="90755" y2="62354"/>
                      <a14:foregroundMark x1="89323" y1="55322" x2="89323" y2="55322"/>
                      <a14:foregroundMark x1="91862" y1="66260" x2="91862" y2="66260"/>
                      <a14:foregroundMark x1="10221" y1="65186" x2="10221" y2="65186"/>
                      <a14:foregroundMark x1="12370" y1="56641" x2="12370" y2="56641"/>
                      <a14:foregroundMark x1="14518" y1="47998" x2="14518" y2="47998"/>
                      <a14:foregroundMark x1="17253" y1="35986" x2="17253" y2="35986"/>
                      <a14:foregroundMark x1="19596" y1="26074" x2="19596" y2="26074"/>
                      <a14:foregroundMark x1="29688" y1="21240" x2="29688" y2="21240"/>
                      <a14:foregroundMark x1="59896" y1="21875" x2="59896" y2="21875"/>
                      <a14:foregroundMark x1="57878" y1="21875" x2="57878" y2="21875"/>
                      <a14:foregroundMark x1="68750" y1="22021" x2="68750" y2="22021"/>
                      <a14:foregroundMark x1="32227" y1="21484" x2="32227" y2="21484"/>
                      <a14:foregroundMark x1="45247" y1="21777" x2="45247" y2="21777"/>
                      <a14:foregroundMark x1="65104" y1="21875" x2="65104" y2="21875"/>
                      <a14:foregroundMark x1="98893" y1="35693" x2="98893" y2="3569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902" t="20209" r="5473" b="23127"/>
        <a:stretch/>
      </xdr:blipFill>
      <xdr:spPr>
        <a:xfrm>
          <a:off x="3627295" y="15041274"/>
          <a:ext cx="2957946" cy="2590632"/>
        </a:xfrm>
        <a:prstGeom prst="rect">
          <a:avLst/>
        </a:prstGeom>
      </xdr:spPr>
    </xdr:pic>
    <xdr:clientData/>
  </xdr:twoCellAnchor>
  <xdr:twoCellAnchor editAs="oneCell">
    <xdr:from>
      <xdr:col>11</xdr:col>
      <xdr:colOff>598565</xdr:colOff>
      <xdr:row>24</xdr:row>
      <xdr:rowOff>104487</xdr:rowOff>
    </xdr:from>
    <xdr:to>
      <xdr:col>15</xdr:col>
      <xdr:colOff>530679</xdr:colOff>
      <xdr:row>36</xdr:row>
      <xdr:rowOff>188508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9015" y="4676487"/>
          <a:ext cx="2370514" cy="2370021"/>
        </a:xfrm>
        <a:prstGeom prst="rect">
          <a:avLst/>
        </a:prstGeom>
      </xdr:spPr>
    </xdr:pic>
    <xdr:clientData/>
  </xdr:twoCellAnchor>
  <xdr:twoCellAnchor editAs="oneCell">
    <xdr:from>
      <xdr:col>4</xdr:col>
      <xdr:colOff>547305</xdr:colOff>
      <xdr:row>91</xdr:row>
      <xdr:rowOff>165437</xdr:rowOff>
    </xdr:from>
    <xdr:to>
      <xdr:col>10</xdr:col>
      <xdr:colOff>460665</xdr:colOff>
      <xdr:row>108</xdr:row>
      <xdr:rowOff>21908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514212" y="16972430"/>
          <a:ext cx="3094971" cy="4151985"/>
        </a:xfrm>
        <a:prstGeom prst="rect">
          <a:avLst/>
        </a:prstGeom>
      </xdr:spPr>
    </xdr:pic>
    <xdr:clientData/>
  </xdr:twoCellAnchor>
  <xdr:twoCellAnchor editAs="oneCell">
    <xdr:from>
      <xdr:col>8</xdr:col>
      <xdr:colOff>280800</xdr:colOff>
      <xdr:row>24</xdr:row>
      <xdr:rowOff>182692</xdr:rowOff>
    </xdr:from>
    <xdr:to>
      <xdr:col>12</xdr:col>
      <xdr:colOff>1361</xdr:colOff>
      <xdr:row>36</xdr:row>
      <xdr:rowOff>178117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625" y="4754692"/>
          <a:ext cx="2282786" cy="2281425"/>
        </a:xfrm>
        <a:prstGeom prst="rect">
          <a:avLst/>
        </a:prstGeom>
      </xdr:spPr>
    </xdr:pic>
    <xdr:clientData/>
  </xdr:twoCellAnchor>
  <xdr:twoCellAnchor editAs="oneCell">
    <xdr:from>
      <xdr:col>5</xdr:col>
      <xdr:colOff>27055</xdr:colOff>
      <xdr:row>67</xdr:row>
      <xdr:rowOff>39399</xdr:rowOff>
    </xdr:from>
    <xdr:to>
      <xdr:col>10</xdr:col>
      <xdr:colOff>341605</xdr:colOff>
      <xdr:row>80</xdr:row>
      <xdr:rowOff>80007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3516" b="95557" l="9961" r="94857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078801" y="12380178"/>
          <a:ext cx="2517108" cy="3362550"/>
        </a:xfrm>
        <a:prstGeom prst="rect">
          <a:avLst/>
        </a:prstGeom>
      </xdr:spPr>
    </xdr:pic>
    <xdr:clientData/>
  </xdr:twoCellAnchor>
  <xdr:twoCellAnchor editAs="oneCell">
    <xdr:from>
      <xdr:col>5</xdr:col>
      <xdr:colOff>6900</xdr:colOff>
      <xdr:row>24</xdr:row>
      <xdr:rowOff>189099</xdr:rowOff>
    </xdr:from>
    <xdr:to>
      <xdr:col>8</xdr:col>
      <xdr:colOff>295275</xdr:colOff>
      <xdr:row>36</xdr:row>
      <xdr:rowOff>10749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5925" y="4761099"/>
          <a:ext cx="2117175" cy="210765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3</xdr:row>
      <xdr:rowOff>11887</xdr:rowOff>
    </xdr:from>
    <xdr:to>
      <xdr:col>8</xdr:col>
      <xdr:colOff>180975</xdr:colOff>
      <xdr:row>13</xdr:row>
      <xdr:rowOff>88087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583387"/>
          <a:ext cx="1971675" cy="1981200"/>
        </a:xfrm>
        <a:prstGeom prst="rect">
          <a:avLst/>
        </a:prstGeom>
      </xdr:spPr>
    </xdr:pic>
    <xdr:clientData/>
  </xdr:twoCellAnchor>
  <xdr:twoCellAnchor editAs="oneCell">
    <xdr:from>
      <xdr:col>9</xdr:col>
      <xdr:colOff>499862</xdr:colOff>
      <xdr:row>39</xdr:row>
      <xdr:rowOff>24953</xdr:rowOff>
    </xdr:from>
    <xdr:to>
      <xdr:col>13</xdr:col>
      <xdr:colOff>312964</xdr:colOff>
      <xdr:row>51</xdr:row>
      <xdr:rowOff>13623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7287" y="7454453"/>
          <a:ext cx="2375327" cy="22746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7087</xdr:rowOff>
    </xdr:from>
    <xdr:to>
      <xdr:col>4</xdr:col>
      <xdr:colOff>333575</xdr:colOff>
      <xdr:row>47</xdr:row>
      <xdr:rowOff>55012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55587"/>
          <a:ext cx="2771975" cy="19529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25</xdr:row>
      <xdr:rowOff>14212</xdr:rowOff>
    </xdr:from>
    <xdr:to>
      <xdr:col>2</xdr:col>
      <xdr:colOff>574200</xdr:colOff>
      <xdr:row>34</xdr:row>
      <xdr:rowOff>83587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76712"/>
          <a:ext cx="1774350" cy="178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47775</xdr:rowOff>
    </xdr:from>
    <xdr:to>
      <xdr:col>3</xdr:col>
      <xdr:colOff>541836</xdr:colOff>
      <xdr:row>76</xdr:row>
      <xdr:rowOff>64500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30275"/>
          <a:ext cx="2370636" cy="2112225"/>
        </a:xfrm>
        <a:prstGeom prst="rect">
          <a:avLst/>
        </a:prstGeom>
      </xdr:spPr>
    </xdr:pic>
    <xdr:clientData/>
  </xdr:twoCellAnchor>
  <xdr:twoCellAnchor editAs="oneCell">
    <xdr:from>
      <xdr:col>0</xdr:col>
      <xdr:colOff>814</xdr:colOff>
      <xdr:row>54</xdr:row>
      <xdr:rowOff>47625</xdr:rowOff>
    </xdr:from>
    <xdr:to>
      <xdr:col>3</xdr:col>
      <xdr:colOff>595993</xdr:colOff>
      <xdr:row>65</xdr:row>
      <xdr:rowOff>97198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" y="10334625"/>
          <a:ext cx="2423979" cy="2145073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54</xdr:row>
      <xdr:rowOff>81643</xdr:rowOff>
    </xdr:from>
    <xdr:to>
      <xdr:col>9</xdr:col>
      <xdr:colOff>244989</xdr:colOff>
      <xdr:row>65</xdr:row>
      <xdr:rowOff>73813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6239" y="10368643"/>
          <a:ext cx="2656175" cy="2087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67"/>
  <sheetViews>
    <sheetView tabSelected="1" zoomScaleNormal="100" workbookViewId="0">
      <selection activeCell="J53" sqref="J53"/>
    </sheetView>
  </sheetViews>
  <sheetFormatPr defaultColWidth="0" defaultRowHeight="0" customHeight="1" zeroHeight="1" x14ac:dyDescent="0.2"/>
  <cols>
    <col min="1" max="1" width="13.7109375" style="15" customWidth="1"/>
    <col min="2" max="2" width="38.42578125" style="15" customWidth="1"/>
    <col min="3" max="4" width="6.85546875" style="98" customWidth="1"/>
    <col min="5" max="5" width="6.42578125" style="15" customWidth="1"/>
    <col min="6" max="6" width="8.85546875" style="15" customWidth="1"/>
    <col min="7" max="7" width="10.85546875" style="15" customWidth="1"/>
    <col min="8" max="8" width="9.7109375" style="15" customWidth="1"/>
    <col min="9" max="9" width="9.28515625" style="15" customWidth="1"/>
    <col min="10" max="10" width="8.5703125" style="15" customWidth="1"/>
    <col min="11" max="11" width="15.5703125" style="15" customWidth="1"/>
    <col min="12" max="15" width="7" style="15" hidden="1" customWidth="1"/>
    <col min="16" max="21" width="6.5703125" style="15" hidden="1" customWidth="1"/>
    <col min="22" max="27" width="13.28515625" style="15" hidden="1" customWidth="1"/>
    <col min="28" max="16384" width="0" style="15" hidden="1"/>
  </cols>
  <sheetData>
    <row r="1" spans="1:27" ht="15" customHeight="1" x14ac:dyDescent="0.25">
      <c r="A1" s="14"/>
      <c r="C1" s="81"/>
      <c r="D1" s="81"/>
      <c r="E1" s="16"/>
      <c r="F1" s="187" t="s">
        <v>130</v>
      </c>
      <c r="G1" s="188"/>
      <c r="H1" s="188"/>
      <c r="I1" s="188"/>
      <c r="J1" s="194" t="s">
        <v>66</v>
      </c>
      <c r="K1" s="194"/>
      <c r="L1" s="185"/>
      <c r="M1" s="186"/>
      <c r="N1" s="186"/>
      <c r="O1" s="186"/>
      <c r="P1" s="186"/>
      <c r="Q1" s="186"/>
      <c r="R1" s="186"/>
      <c r="S1" s="186"/>
      <c r="T1" s="186"/>
      <c r="U1" s="186"/>
      <c r="V1" s="14"/>
      <c r="W1" s="14"/>
      <c r="X1" s="14"/>
      <c r="Y1" s="14"/>
      <c r="Z1" s="14"/>
      <c r="AA1" s="14"/>
    </row>
    <row r="2" spans="1:27" ht="15" customHeight="1" x14ac:dyDescent="0.2">
      <c r="A2" s="14"/>
      <c r="B2" s="15" t="s">
        <v>129</v>
      </c>
      <c r="C2" s="82"/>
      <c r="D2" s="82"/>
      <c r="E2" s="17"/>
      <c r="F2" s="187"/>
      <c r="G2" s="188"/>
      <c r="H2" s="188"/>
      <c r="I2" s="188"/>
      <c r="J2" s="191"/>
      <c r="K2" s="14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4"/>
      <c r="W2" s="14"/>
      <c r="X2" s="14"/>
      <c r="Y2" s="14"/>
      <c r="Z2" s="14"/>
      <c r="AA2" s="14"/>
    </row>
    <row r="3" spans="1:27" ht="15" customHeight="1" thickBot="1" x14ac:dyDescent="0.25">
      <c r="A3" s="14"/>
      <c r="B3" s="15" t="s">
        <v>131</v>
      </c>
      <c r="C3" s="82"/>
      <c r="D3" s="82"/>
      <c r="E3" s="17"/>
      <c r="F3" s="187"/>
      <c r="G3" s="188"/>
      <c r="H3" s="188"/>
      <c r="I3" s="188"/>
      <c r="J3" s="192"/>
      <c r="K3" s="18" t="s">
        <v>67</v>
      </c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4"/>
      <c r="W3" s="14"/>
      <c r="X3" s="14"/>
      <c r="Y3" s="14"/>
      <c r="Z3" s="14"/>
      <c r="AA3" s="14"/>
    </row>
    <row r="4" spans="1:27" ht="15" customHeight="1" thickBot="1" x14ac:dyDescent="0.25">
      <c r="A4" s="14"/>
      <c r="B4" s="15" t="s">
        <v>0</v>
      </c>
      <c r="C4" s="81"/>
      <c r="D4" s="81"/>
      <c r="E4" s="19"/>
      <c r="F4" s="189"/>
      <c r="G4" s="190"/>
      <c r="H4" s="190"/>
      <c r="I4" s="190"/>
      <c r="J4" s="193"/>
      <c r="K4" s="20">
        <f>K80</f>
        <v>0</v>
      </c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4"/>
      <c r="W4" s="14"/>
      <c r="X4" s="14"/>
      <c r="Y4" s="14"/>
      <c r="Z4" s="14"/>
      <c r="AA4" s="14"/>
    </row>
    <row r="5" spans="1:27" ht="62.25" customHeight="1" thickBot="1" x14ac:dyDescent="0.25">
      <c r="A5" s="21" t="s">
        <v>1</v>
      </c>
      <c r="B5" s="21" t="s">
        <v>2</v>
      </c>
      <c r="C5" s="22" t="s">
        <v>3</v>
      </c>
      <c r="D5" s="22" t="s">
        <v>132</v>
      </c>
      <c r="E5" s="22" t="s">
        <v>4</v>
      </c>
      <c r="F5" s="23" t="s">
        <v>124</v>
      </c>
      <c r="G5" s="24" t="s">
        <v>6</v>
      </c>
      <c r="H5" s="24" t="s">
        <v>7</v>
      </c>
      <c r="I5" s="135" t="s">
        <v>8</v>
      </c>
      <c r="J5" s="25" t="s">
        <v>9</v>
      </c>
      <c r="K5" s="26" t="s">
        <v>65</v>
      </c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4"/>
      <c r="W5" s="14"/>
      <c r="X5" s="14"/>
      <c r="Y5" s="14"/>
      <c r="Z5" s="14"/>
      <c r="AA5" s="14"/>
    </row>
    <row r="6" spans="1:27" ht="16.5" customHeight="1" x14ac:dyDescent="0.2">
      <c r="A6" s="99"/>
      <c r="B6" s="99" t="s">
        <v>10</v>
      </c>
      <c r="C6" s="100"/>
      <c r="D6" s="100"/>
      <c r="E6" s="99"/>
      <c r="F6" s="99"/>
      <c r="G6" s="99"/>
      <c r="H6" s="99"/>
      <c r="I6" s="99"/>
      <c r="J6" s="99"/>
      <c r="K6" s="99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4"/>
      <c r="W6" s="14"/>
      <c r="X6" s="14"/>
      <c r="Y6" s="14"/>
      <c r="Z6" s="14"/>
      <c r="AA6" s="14"/>
    </row>
    <row r="7" spans="1:27" ht="64.5" customHeight="1" x14ac:dyDescent="0.2">
      <c r="A7" s="14"/>
      <c r="B7" s="27" t="s">
        <v>11</v>
      </c>
      <c r="C7" s="83">
        <v>190</v>
      </c>
      <c r="D7" s="83">
        <v>6</v>
      </c>
      <c r="E7" s="28">
        <v>5</v>
      </c>
      <c r="F7" s="29">
        <v>468.60660000000007</v>
      </c>
      <c r="G7" s="30">
        <f t="shared" ref="G7:G14" si="0">F7*1.1</f>
        <v>515.46726000000012</v>
      </c>
      <c r="H7" s="30">
        <f t="shared" ref="H7:H14" si="1">F7*1.2</f>
        <v>562.32792000000006</v>
      </c>
      <c r="I7" s="136">
        <f t="shared" ref="I7:I14" si="2">F7*1.555</f>
        <v>728.68326300000012</v>
      </c>
      <c r="J7" s="31"/>
      <c r="K7" s="32">
        <f>F7*J7</f>
        <v>0</v>
      </c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4"/>
      <c r="W7" s="14"/>
      <c r="X7" s="14"/>
      <c r="Y7" s="14"/>
      <c r="Z7" s="14"/>
      <c r="AA7" s="14"/>
    </row>
    <row r="8" spans="1:27" ht="66.75" customHeight="1" x14ac:dyDescent="0.2">
      <c r="A8" s="14"/>
      <c r="B8" s="27" t="s">
        <v>12</v>
      </c>
      <c r="C8" s="83">
        <v>120</v>
      </c>
      <c r="D8" s="83">
        <v>6</v>
      </c>
      <c r="E8" s="28">
        <v>5</v>
      </c>
      <c r="F8" s="29">
        <v>245.49525000000003</v>
      </c>
      <c r="G8" s="30">
        <f t="shared" si="0"/>
        <v>270.04477500000007</v>
      </c>
      <c r="H8" s="30">
        <f t="shared" si="1"/>
        <v>294.59430000000003</v>
      </c>
      <c r="I8" s="136">
        <f t="shared" si="2"/>
        <v>381.74511375000003</v>
      </c>
      <c r="J8" s="31"/>
      <c r="K8" s="32">
        <f t="shared" ref="K8:K61" si="3">F8*J8</f>
        <v>0</v>
      </c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4"/>
      <c r="W8" s="14"/>
      <c r="X8" s="14"/>
      <c r="Y8" s="14"/>
      <c r="Z8" s="14"/>
      <c r="AA8" s="14"/>
    </row>
    <row r="9" spans="1:27" ht="63.75" customHeight="1" x14ac:dyDescent="0.2">
      <c r="A9" s="14"/>
      <c r="B9" s="27" t="s">
        <v>13</v>
      </c>
      <c r="C9" s="83">
        <v>150</v>
      </c>
      <c r="D9" s="83">
        <v>6</v>
      </c>
      <c r="E9" s="28">
        <v>10</v>
      </c>
      <c r="F9" s="29">
        <v>365.63505000000004</v>
      </c>
      <c r="G9" s="30">
        <f t="shared" si="0"/>
        <v>402.19855500000006</v>
      </c>
      <c r="H9" s="30">
        <f t="shared" si="1"/>
        <v>438.76206000000002</v>
      </c>
      <c r="I9" s="136">
        <f t="shared" si="2"/>
        <v>568.56250275000002</v>
      </c>
      <c r="J9" s="31"/>
      <c r="K9" s="32">
        <f t="shared" si="3"/>
        <v>0</v>
      </c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4"/>
      <c r="W9" s="14"/>
      <c r="X9" s="14"/>
      <c r="Y9" s="14"/>
      <c r="Z9" s="14"/>
      <c r="AA9" s="14"/>
    </row>
    <row r="10" spans="1:27" ht="74.25" customHeight="1" x14ac:dyDescent="0.2">
      <c r="A10" s="14"/>
      <c r="B10" s="27" t="s">
        <v>14</v>
      </c>
      <c r="C10" s="83">
        <v>170</v>
      </c>
      <c r="D10" s="83">
        <v>6</v>
      </c>
      <c r="E10" s="28">
        <v>5</v>
      </c>
      <c r="F10" s="29">
        <v>220.00000000000003</v>
      </c>
      <c r="G10" s="30">
        <f t="shared" si="0"/>
        <v>242.00000000000006</v>
      </c>
      <c r="H10" s="30">
        <f t="shared" si="1"/>
        <v>264</v>
      </c>
      <c r="I10" s="136">
        <f t="shared" si="2"/>
        <v>342.1</v>
      </c>
      <c r="J10" s="31"/>
      <c r="K10" s="32">
        <f t="shared" si="3"/>
        <v>0</v>
      </c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4"/>
      <c r="W10" s="14"/>
      <c r="X10" s="14"/>
      <c r="Y10" s="14"/>
      <c r="Z10" s="14"/>
      <c r="AA10" s="14"/>
    </row>
    <row r="11" spans="1:27" ht="75" customHeight="1" x14ac:dyDescent="0.2">
      <c r="A11" s="14"/>
      <c r="B11" s="27" t="s">
        <v>15</v>
      </c>
      <c r="C11" s="84">
        <v>120</v>
      </c>
      <c r="D11" s="84">
        <v>6</v>
      </c>
      <c r="E11" s="28">
        <v>5</v>
      </c>
      <c r="F11" s="29">
        <v>175</v>
      </c>
      <c r="G11" s="30">
        <f t="shared" si="0"/>
        <v>192.50000000000003</v>
      </c>
      <c r="H11" s="30">
        <f t="shared" si="1"/>
        <v>210</v>
      </c>
      <c r="I11" s="136">
        <f t="shared" si="2"/>
        <v>272.125</v>
      </c>
      <c r="J11" s="31"/>
      <c r="K11" s="32">
        <f t="shared" si="3"/>
        <v>0</v>
      </c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4"/>
      <c r="W11" s="14"/>
      <c r="X11" s="14"/>
      <c r="Y11" s="14"/>
      <c r="Z11" s="14"/>
      <c r="AA11" s="14"/>
    </row>
    <row r="12" spans="1:27" ht="71.25" customHeight="1" x14ac:dyDescent="0.2">
      <c r="A12" s="14"/>
      <c r="B12" s="27" t="s">
        <v>16</v>
      </c>
      <c r="C12" s="83">
        <v>200</v>
      </c>
      <c r="D12" s="83">
        <v>6</v>
      </c>
      <c r="E12" s="28">
        <v>5</v>
      </c>
      <c r="F12" s="29">
        <v>177.001</v>
      </c>
      <c r="G12" s="30">
        <f t="shared" si="0"/>
        <v>194.70110000000003</v>
      </c>
      <c r="H12" s="30">
        <f t="shared" si="1"/>
        <v>212.40119999999999</v>
      </c>
      <c r="I12" s="136">
        <f t="shared" si="2"/>
        <v>275.23655500000001</v>
      </c>
      <c r="J12" s="31"/>
      <c r="K12" s="32">
        <f t="shared" si="3"/>
        <v>0</v>
      </c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4"/>
      <c r="W12" s="14"/>
      <c r="X12" s="14"/>
      <c r="Y12" s="14"/>
      <c r="Z12" s="14"/>
      <c r="AA12" s="14"/>
    </row>
    <row r="13" spans="1:27" ht="72.75" customHeight="1" x14ac:dyDescent="0.2">
      <c r="A13" s="14"/>
      <c r="B13" s="27" t="s">
        <v>17</v>
      </c>
      <c r="C13" s="83">
        <v>200</v>
      </c>
      <c r="D13" s="83">
        <v>6</v>
      </c>
      <c r="E13" s="28">
        <v>5</v>
      </c>
      <c r="F13" s="29">
        <v>438.99900000000002</v>
      </c>
      <c r="G13" s="30">
        <f t="shared" si="0"/>
        <v>482.89890000000008</v>
      </c>
      <c r="H13" s="30">
        <f t="shared" si="1"/>
        <v>526.79880000000003</v>
      </c>
      <c r="I13" s="136">
        <f t="shared" si="2"/>
        <v>682.64344500000004</v>
      </c>
      <c r="J13" s="31"/>
      <c r="K13" s="32">
        <f t="shared" si="3"/>
        <v>0</v>
      </c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4"/>
      <c r="W13" s="14"/>
      <c r="X13" s="14"/>
      <c r="Y13" s="14"/>
      <c r="Z13" s="14"/>
      <c r="AA13" s="14"/>
    </row>
    <row r="14" spans="1:27" ht="67.5" customHeight="1" x14ac:dyDescent="0.2">
      <c r="A14" s="14"/>
      <c r="B14" s="33" t="s">
        <v>18</v>
      </c>
      <c r="C14" s="85">
        <v>200</v>
      </c>
      <c r="D14" s="85">
        <v>5</v>
      </c>
      <c r="E14" s="34">
        <v>8</v>
      </c>
      <c r="F14" s="35">
        <v>247.38208</v>
      </c>
      <c r="G14" s="36">
        <f t="shared" si="0"/>
        <v>272.12028800000002</v>
      </c>
      <c r="H14" s="36">
        <f t="shared" si="1"/>
        <v>296.858496</v>
      </c>
      <c r="I14" s="137">
        <f t="shared" si="2"/>
        <v>384.67913440000001</v>
      </c>
      <c r="J14" s="37"/>
      <c r="K14" s="32">
        <f t="shared" si="3"/>
        <v>0</v>
      </c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4"/>
      <c r="W14" s="14"/>
      <c r="X14" s="14"/>
      <c r="Y14" s="14"/>
      <c r="Z14" s="14"/>
      <c r="AA14" s="14"/>
    </row>
    <row r="15" spans="1:27" s="109" customFormat="1" ht="15" customHeight="1" x14ac:dyDescent="0.2">
      <c r="A15" s="101"/>
      <c r="B15" s="102" t="s">
        <v>19</v>
      </c>
      <c r="C15" s="103"/>
      <c r="D15" s="103"/>
      <c r="E15" s="104"/>
      <c r="F15" s="105"/>
      <c r="G15" s="106"/>
      <c r="H15" s="106"/>
      <c r="I15" s="107"/>
      <c r="J15" s="107"/>
      <c r="K15" s="107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08"/>
      <c r="W15" s="108"/>
      <c r="X15" s="108"/>
      <c r="Y15" s="108"/>
      <c r="Z15" s="108"/>
      <c r="AA15" s="108"/>
    </row>
    <row r="16" spans="1:27" ht="39" customHeight="1" x14ac:dyDescent="0.2">
      <c r="A16" s="38"/>
      <c r="B16" s="39" t="s">
        <v>20</v>
      </c>
      <c r="C16" s="86">
        <v>100</v>
      </c>
      <c r="D16" s="86">
        <v>6</v>
      </c>
      <c r="E16" s="40">
        <v>5</v>
      </c>
      <c r="F16" s="41">
        <v>170</v>
      </c>
      <c r="G16" s="42">
        <f t="shared" ref="G16:G21" si="4">F16*1.1</f>
        <v>187.00000000000003</v>
      </c>
      <c r="H16" s="42">
        <f t="shared" ref="H16:H21" si="5">F16*1.2</f>
        <v>204</v>
      </c>
      <c r="I16" s="138">
        <f t="shared" ref="I16:I21" si="6">F16*1.555</f>
        <v>264.34999999999997</v>
      </c>
      <c r="J16" s="43"/>
      <c r="K16" s="32">
        <f t="shared" si="3"/>
        <v>0</v>
      </c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4"/>
      <c r="W16" s="14"/>
      <c r="X16" s="14"/>
      <c r="Y16" s="14"/>
      <c r="Z16" s="14"/>
      <c r="AA16" s="14"/>
    </row>
    <row r="17" spans="1:27" ht="41.25" customHeight="1" x14ac:dyDescent="0.2">
      <c r="A17" s="38"/>
      <c r="B17" s="27" t="s">
        <v>21</v>
      </c>
      <c r="C17" s="84">
        <v>100</v>
      </c>
      <c r="D17" s="84">
        <v>6</v>
      </c>
      <c r="E17" s="28">
        <v>5</v>
      </c>
      <c r="F17" s="29">
        <v>170</v>
      </c>
      <c r="G17" s="30">
        <f t="shared" si="4"/>
        <v>187.00000000000003</v>
      </c>
      <c r="H17" s="30">
        <f t="shared" si="5"/>
        <v>204</v>
      </c>
      <c r="I17" s="136">
        <f t="shared" si="6"/>
        <v>264.34999999999997</v>
      </c>
      <c r="J17" s="31"/>
      <c r="K17" s="32">
        <f t="shared" si="3"/>
        <v>0</v>
      </c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4"/>
      <c r="W17" s="14"/>
      <c r="X17" s="14"/>
      <c r="Y17" s="14"/>
      <c r="Z17" s="14"/>
      <c r="AA17" s="14"/>
    </row>
    <row r="18" spans="1:27" ht="73.5" customHeight="1" x14ac:dyDescent="0.2">
      <c r="A18" s="38"/>
      <c r="B18" s="27" t="s">
        <v>22</v>
      </c>
      <c r="C18" s="84">
        <v>200</v>
      </c>
      <c r="D18" s="84">
        <v>6</v>
      </c>
      <c r="E18" s="28">
        <v>5</v>
      </c>
      <c r="F18" s="29">
        <v>253.00000000000003</v>
      </c>
      <c r="G18" s="30">
        <f t="shared" si="4"/>
        <v>278.30000000000007</v>
      </c>
      <c r="H18" s="30">
        <f t="shared" si="5"/>
        <v>303.60000000000002</v>
      </c>
      <c r="I18" s="136">
        <f t="shared" si="6"/>
        <v>393.41500000000002</v>
      </c>
      <c r="J18" s="31"/>
      <c r="K18" s="32">
        <f t="shared" si="3"/>
        <v>0</v>
      </c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4"/>
      <c r="W18" s="14"/>
      <c r="X18" s="14"/>
      <c r="Y18" s="14"/>
      <c r="Z18" s="14"/>
      <c r="AA18" s="14"/>
    </row>
    <row r="19" spans="1:27" ht="84" customHeight="1" x14ac:dyDescent="0.2">
      <c r="A19" s="38"/>
      <c r="B19" s="27" t="s">
        <v>23</v>
      </c>
      <c r="C19" s="84">
        <v>200</v>
      </c>
      <c r="D19" s="84">
        <v>6</v>
      </c>
      <c r="E19" s="28">
        <v>5</v>
      </c>
      <c r="F19" s="29">
        <v>254</v>
      </c>
      <c r="G19" s="30">
        <f t="shared" si="4"/>
        <v>279.40000000000003</v>
      </c>
      <c r="H19" s="30">
        <f t="shared" si="5"/>
        <v>304.8</v>
      </c>
      <c r="I19" s="136">
        <f t="shared" si="6"/>
        <v>394.96999999999997</v>
      </c>
      <c r="J19" s="31"/>
      <c r="K19" s="32">
        <f t="shared" si="3"/>
        <v>0</v>
      </c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4"/>
      <c r="W19" s="14"/>
      <c r="X19" s="14"/>
      <c r="Y19" s="14"/>
      <c r="Z19" s="14"/>
      <c r="AA19" s="14"/>
    </row>
    <row r="20" spans="1:27" ht="69.75" customHeight="1" x14ac:dyDescent="0.2">
      <c r="A20" s="38"/>
      <c r="B20" s="27" t="s">
        <v>24</v>
      </c>
      <c r="C20" s="84">
        <v>200</v>
      </c>
      <c r="D20" s="84">
        <v>5</v>
      </c>
      <c r="E20" s="28">
        <v>5</v>
      </c>
      <c r="F20" s="29">
        <v>286</v>
      </c>
      <c r="G20" s="30">
        <f t="shared" si="4"/>
        <v>314.60000000000002</v>
      </c>
      <c r="H20" s="30">
        <f t="shared" si="5"/>
        <v>343.2</v>
      </c>
      <c r="I20" s="136">
        <f t="shared" si="6"/>
        <v>444.72999999999996</v>
      </c>
      <c r="J20" s="31"/>
      <c r="K20" s="32">
        <f t="shared" si="3"/>
        <v>0</v>
      </c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4"/>
      <c r="W20" s="14"/>
      <c r="X20" s="14"/>
      <c r="Y20" s="14"/>
      <c r="Z20" s="14"/>
      <c r="AA20" s="14"/>
    </row>
    <row r="21" spans="1:27" ht="80.25" customHeight="1" x14ac:dyDescent="0.2">
      <c r="A21" s="38"/>
      <c r="B21" s="33" t="s">
        <v>25</v>
      </c>
      <c r="C21" s="87">
        <v>150</v>
      </c>
      <c r="D21" s="87">
        <v>6</v>
      </c>
      <c r="E21" s="34">
        <v>5</v>
      </c>
      <c r="F21" s="35">
        <v>121.00000000000001</v>
      </c>
      <c r="G21" s="36">
        <f t="shared" si="4"/>
        <v>133.10000000000002</v>
      </c>
      <c r="H21" s="36">
        <f t="shared" si="5"/>
        <v>145.20000000000002</v>
      </c>
      <c r="I21" s="137">
        <f t="shared" si="6"/>
        <v>188.155</v>
      </c>
      <c r="J21" s="37"/>
      <c r="K21" s="32">
        <f t="shared" si="3"/>
        <v>0</v>
      </c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4"/>
      <c r="W21" s="14"/>
      <c r="X21" s="14"/>
      <c r="Y21" s="14"/>
      <c r="Z21" s="14"/>
      <c r="AA21" s="14"/>
    </row>
    <row r="22" spans="1:27" s="109" customFormat="1" ht="14.25" customHeight="1" x14ac:dyDescent="0.2">
      <c r="A22" s="101"/>
      <c r="B22" s="110" t="s">
        <v>26</v>
      </c>
      <c r="C22" s="103"/>
      <c r="D22" s="103"/>
      <c r="E22" s="104"/>
      <c r="F22" s="105"/>
      <c r="G22" s="106"/>
      <c r="H22" s="106"/>
      <c r="I22" s="107"/>
      <c r="J22" s="107"/>
      <c r="K22" s="107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08"/>
      <c r="W22" s="108"/>
      <c r="X22" s="108"/>
      <c r="Y22" s="108"/>
      <c r="Z22" s="108"/>
      <c r="AA22" s="108"/>
    </row>
    <row r="23" spans="1:27" ht="14.25" customHeight="1" x14ac:dyDescent="0.2">
      <c r="A23" s="38"/>
      <c r="B23" s="44" t="s">
        <v>27</v>
      </c>
      <c r="C23" s="88">
        <v>700</v>
      </c>
      <c r="D23" s="88">
        <v>6</v>
      </c>
      <c r="E23" s="45">
        <v>4</v>
      </c>
      <c r="F23" s="41">
        <v>1140.579</v>
      </c>
      <c r="G23" s="42">
        <f t="shared" ref="G23:G27" si="7">F23*1.1</f>
        <v>1254.6369</v>
      </c>
      <c r="H23" s="42">
        <f t="shared" ref="H23:H27" si="8">F23*1.2</f>
        <v>1368.6948</v>
      </c>
      <c r="I23" s="138">
        <f t="shared" ref="I23:I27" si="9">F23*1.555</f>
        <v>1773.6003449999998</v>
      </c>
      <c r="J23" s="43"/>
      <c r="K23" s="32">
        <f t="shared" si="3"/>
        <v>0</v>
      </c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4"/>
      <c r="W23" s="14"/>
      <c r="X23" s="14"/>
      <c r="Y23" s="14"/>
      <c r="Z23" s="14"/>
      <c r="AA23" s="14"/>
    </row>
    <row r="24" spans="1:27" ht="15.75" customHeight="1" x14ac:dyDescent="0.2">
      <c r="A24" s="38"/>
      <c r="B24" s="46" t="s">
        <v>28</v>
      </c>
      <c r="C24" s="83">
        <v>700</v>
      </c>
      <c r="D24" s="83">
        <v>6</v>
      </c>
      <c r="E24" s="47">
        <v>4</v>
      </c>
      <c r="F24" s="29">
        <v>1064.6130000000001</v>
      </c>
      <c r="G24" s="30">
        <f t="shared" si="7"/>
        <v>1171.0743000000002</v>
      </c>
      <c r="H24" s="30">
        <f t="shared" si="8"/>
        <v>1277.5355999999999</v>
      </c>
      <c r="I24" s="136">
        <f t="shared" si="9"/>
        <v>1655.473215</v>
      </c>
      <c r="J24" s="31"/>
      <c r="K24" s="32">
        <f t="shared" si="3"/>
        <v>0</v>
      </c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4"/>
      <c r="W24" s="14"/>
      <c r="X24" s="14"/>
      <c r="Y24" s="14"/>
      <c r="Z24" s="14"/>
      <c r="AA24" s="14"/>
    </row>
    <row r="25" spans="1:27" ht="12.75" customHeight="1" x14ac:dyDescent="0.2">
      <c r="A25" s="38"/>
      <c r="B25" s="46" t="s">
        <v>29</v>
      </c>
      <c r="C25" s="83">
        <v>900</v>
      </c>
      <c r="D25" s="83">
        <v>6</v>
      </c>
      <c r="E25" s="47">
        <v>4</v>
      </c>
      <c r="F25" s="29">
        <v>1536.3315</v>
      </c>
      <c r="G25" s="30">
        <f t="shared" si="7"/>
        <v>1689.9646500000001</v>
      </c>
      <c r="H25" s="30">
        <f t="shared" si="8"/>
        <v>1843.5978</v>
      </c>
      <c r="I25" s="136">
        <f t="shared" si="9"/>
        <v>2388.9954825</v>
      </c>
      <c r="J25" s="31"/>
      <c r="K25" s="32">
        <f t="shared" si="3"/>
        <v>0</v>
      </c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4"/>
      <c r="W25" s="14"/>
      <c r="X25" s="14"/>
      <c r="Y25" s="14"/>
      <c r="Z25" s="14"/>
      <c r="AA25" s="14"/>
    </row>
    <row r="26" spans="1:27" ht="13.5" customHeight="1" x14ac:dyDescent="0.2">
      <c r="A26" s="38"/>
      <c r="B26" s="46" t="s">
        <v>30</v>
      </c>
      <c r="C26" s="83">
        <v>800</v>
      </c>
      <c r="D26" s="83">
        <v>6</v>
      </c>
      <c r="E26" s="47">
        <v>4</v>
      </c>
      <c r="F26" s="29">
        <v>799</v>
      </c>
      <c r="G26" s="30">
        <f t="shared" si="7"/>
        <v>878.90000000000009</v>
      </c>
      <c r="H26" s="30">
        <f t="shared" si="8"/>
        <v>958.8</v>
      </c>
      <c r="I26" s="136">
        <f t="shared" si="9"/>
        <v>1242.4449999999999</v>
      </c>
      <c r="J26" s="31"/>
      <c r="K26" s="32">
        <f t="shared" si="3"/>
        <v>0</v>
      </c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4"/>
      <c r="W26" s="14"/>
      <c r="X26" s="14"/>
      <c r="Y26" s="14"/>
      <c r="Z26" s="14"/>
      <c r="AA26" s="14"/>
    </row>
    <row r="27" spans="1:27" ht="15.75" customHeight="1" x14ac:dyDescent="0.2">
      <c r="A27" s="38"/>
      <c r="B27" s="46" t="s">
        <v>31</v>
      </c>
      <c r="C27" s="83">
        <v>500</v>
      </c>
      <c r="D27" s="83">
        <v>6</v>
      </c>
      <c r="E27" s="47">
        <v>4</v>
      </c>
      <c r="F27" s="29">
        <v>349</v>
      </c>
      <c r="G27" s="30">
        <f t="shared" si="7"/>
        <v>383.90000000000003</v>
      </c>
      <c r="H27" s="30">
        <f t="shared" si="8"/>
        <v>418.8</v>
      </c>
      <c r="I27" s="136">
        <f t="shared" si="9"/>
        <v>542.69499999999994</v>
      </c>
      <c r="J27" s="31"/>
      <c r="K27" s="32">
        <f t="shared" si="3"/>
        <v>0</v>
      </c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4"/>
      <c r="W27" s="14"/>
      <c r="X27" s="14"/>
      <c r="Y27" s="14"/>
      <c r="Z27" s="14"/>
      <c r="AA27" s="14"/>
    </row>
    <row r="28" spans="1:27" s="109" customFormat="1" ht="17.25" customHeight="1" x14ac:dyDescent="0.2">
      <c r="A28" s="101"/>
      <c r="B28" s="104" t="s">
        <v>32</v>
      </c>
      <c r="C28" s="103"/>
      <c r="D28" s="103"/>
      <c r="E28" s="104"/>
      <c r="F28" s="105"/>
      <c r="G28" s="106"/>
      <c r="H28" s="106"/>
      <c r="I28" s="107"/>
      <c r="J28" s="107"/>
      <c r="K28" s="107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08"/>
      <c r="W28" s="108"/>
      <c r="X28" s="108"/>
      <c r="Y28" s="108"/>
      <c r="Z28" s="108"/>
      <c r="AA28" s="108"/>
    </row>
    <row r="29" spans="1:27" ht="64.5" customHeight="1" x14ac:dyDescent="0.2">
      <c r="A29" s="38"/>
      <c r="B29" s="48" t="s">
        <v>33</v>
      </c>
      <c r="C29" s="89">
        <v>200</v>
      </c>
      <c r="D29" s="89">
        <v>12</v>
      </c>
      <c r="E29" s="49">
        <v>6</v>
      </c>
      <c r="F29" s="50">
        <v>195</v>
      </c>
      <c r="G29" s="51">
        <v>214.5</v>
      </c>
      <c r="H29" s="51">
        <v>234</v>
      </c>
      <c r="I29" s="139">
        <f>F29*1.555</f>
        <v>303.22499999999997</v>
      </c>
      <c r="J29" s="52"/>
      <c r="K29" s="32">
        <f t="shared" si="3"/>
        <v>0</v>
      </c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4"/>
      <c r="W29" s="14"/>
      <c r="X29" s="14"/>
      <c r="Y29" s="14"/>
      <c r="Z29" s="14"/>
      <c r="AA29" s="14"/>
    </row>
    <row r="30" spans="1:27" ht="64.5" customHeight="1" x14ac:dyDescent="0.2">
      <c r="A30" s="53"/>
      <c r="B30" s="54" t="s">
        <v>79</v>
      </c>
      <c r="C30" s="90" t="s">
        <v>63</v>
      </c>
      <c r="D30" s="90">
        <v>12</v>
      </c>
      <c r="E30" s="55">
        <v>12</v>
      </c>
      <c r="F30" s="56">
        <v>284.7</v>
      </c>
      <c r="G30" s="57">
        <f>F30*1.1</f>
        <v>313.17</v>
      </c>
      <c r="H30" s="57">
        <f>F30*1.2</f>
        <v>341.64</v>
      </c>
      <c r="I30" s="140">
        <f>F30*1.36</f>
        <v>387.19200000000001</v>
      </c>
      <c r="J30" s="58"/>
      <c r="K30" s="59">
        <f>F30*J30</f>
        <v>0</v>
      </c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4"/>
      <c r="W30" s="14"/>
      <c r="X30" s="14"/>
      <c r="Y30" s="14"/>
      <c r="Z30" s="14"/>
      <c r="AA30" s="14"/>
    </row>
    <row r="31" spans="1:27" s="109" customFormat="1" ht="20.25" customHeight="1" x14ac:dyDescent="0.2">
      <c r="A31" s="101"/>
      <c r="B31" s="104" t="s">
        <v>34</v>
      </c>
      <c r="C31" s="103"/>
      <c r="D31" s="103"/>
      <c r="E31" s="104"/>
      <c r="F31" s="106"/>
      <c r="G31" s="106"/>
      <c r="H31" s="106"/>
      <c r="I31" s="107"/>
      <c r="J31" s="107"/>
      <c r="K31" s="107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08"/>
      <c r="W31" s="108"/>
      <c r="X31" s="108"/>
      <c r="Y31" s="108"/>
      <c r="Z31" s="108"/>
      <c r="AA31" s="108"/>
    </row>
    <row r="32" spans="1:27" ht="66.75" customHeight="1" x14ac:dyDescent="0.2">
      <c r="A32" s="38"/>
      <c r="B32" s="60" t="s">
        <v>35</v>
      </c>
      <c r="C32" s="88">
        <v>80</v>
      </c>
      <c r="D32" s="88">
        <v>24</v>
      </c>
      <c r="E32" s="45">
        <v>6</v>
      </c>
      <c r="F32" s="41">
        <v>199.10000000000002</v>
      </c>
      <c r="G32" s="42">
        <f t="shared" ref="G32:G45" si="10">F32*1.1</f>
        <v>219.01000000000005</v>
      </c>
      <c r="H32" s="42">
        <f t="shared" ref="H32:H45" si="11">F32*1.2</f>
        <v>238.92000000000002</v>
      </c>
      <c r="I32" s="138">
        <f t="shared" ref="I32:I45" si="12">F32*1.555</f>
        <v>309.60050000000001</v>
      </c>
      <c r="J32" s="43"/>
      <c r="K32" s="32">
        <f t="shared" si="3"/>
        <v>0</v>
      </c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4"/>
      <c r="W32" s="14"/>
      <c r="X32" s="14"/>
      <c r="Y32" s="14"/>
      <c r="Z32" s="14"/>
      <c r="AA32" s="14"/>
    </row>
    <row r="33" spans="1:27" ht="69" customHeight="1" x14ac:dyDescent="0.2">
      <c r="A33" s="38"/>
      <c r="B33" s="61" t="s">
        <v>36</v>
      </c>
      <c r="C33" s="83">
        <v>70</v>
      </c>
      <c r="D33" s="83">
        <v>24</v>
      </c>
      <c r="E33" s="47">
        <v>6</v>
      </c>
      <c r="F33" s="29">
        <v>199.10000000000002</v>
      </c>
      <c r="G33" s="30">
        <f t="shared" si="10"/>
        <v>219.01000000000005</v>
      </c>
      <c r="H33" s="30">
        <f t="shared" si="11"/>
        <v>238.92000000000002</v>
      </c>
      <c r="I33" s="136">
        <f t="shared" si="12"/>
        <v>309.60050000000001</v>
      </c>
      <c r="J33" s="31"/>
      <c r="K33" s="32">
        <f t="shared" si="3"/>
        <v>0</v>
      </c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4"/>
      <c r="W33" s="14"/>
      <c r="X33" s="14"/>
      <c r="Y33" s="14"/>
      <c r="Z33" s="14"/>
      <c r="AA33" s="14"/>
    </row>
    <row r="34" spans="1:27" ht="59.25" customHeight="1" x14ac:dyDescent="0.2">
      <c r="A34" s="38"/>
      <c r="B34" s="61" t="s">
        <v>37</v>
      </c>
      <c r="C34" s="83">
        <v>80</v>
      </c>
      <c r="D34" s="83">
        <v>24</v>
      </c>
      <c r="E34" s="47">
        <v>6</v>
      </c>
      <c r="F34" s="29">
        <v>199.10000000000002</v>
      </c>
      <c r="G34" s="30">
        <f t="shared" si="10"/>
        <v>219.01000000000005</v>
      </c>
      <c r="H34" s="30">
        <f t="shared" si="11"/>
        <v>238.92000000000002</v>
      </c>
      <c r="I34" s="136">
        <f t="shared" si="12"/>
        <v>309.60050000000001</v>
      </c>
      <c r="J34" s="31"/>
      <c r="K34" s="32">
        <f t="shared" si="3"/>
        <v>0</v>
      </c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4"/>
      <c r="W34" s="14"/>
      <c r="X34" s="14"/>
      <c r="Y34" s="14"/>
      <c r="Z34" s="14"/>
      <c r="AA34" s="14"/>
    </row>
    <row r="35" spans="1:27" ht="66" customHeight="1" x14ac:dyDescent="0.2">
      <c r="A35" s="38"/>
      <c r="B35" s="61" t="s">
        <v>38</v>
      </c>
      <c r="C35" s="83">
        <v>80</v>
      </c>
      <c r="D35" s="83">
        <v>24</v>
      </c>
      <c r="E35" s="47">
        <v>6</v>
      </c>
      <c r="F35" s="29">
        <v>199.10000000000002</v>
      </c>
      <c r="G35" s="30">
        <f t="shared" si="10"/>
        <v>219.01000000000005</v>
      </c>
      <c r="H35" s="30">
        <f t="shared" si="11"/>
        <v>238.92000000000002</v>
      </c>
      <c r="I35" s="136">
        <f t="shared" si="12"/>
        <v>309.60050000000001</v>
      </c>
      <c r="J35" s="31"/>
      <c r="K35" s="32">
        <f t="shared" si="3"/>
        <v>0</v>
      </c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4"/>
      <c r="W35" s="14"/>
      <c r="X35" s="14"/>
      <c r="Y35" s="14"/>
      <c r="Z35" s="14"/>
      <c r="AA35" s="14"/>
    </row>
    <row r="36" spans="1:27" ht="65.25" customHeight="1" x14ac:dyDescent="0.2">
      <c r="A36" s="38"/>
      <c r="B36" s="61" t="s">
        <v>39</v>
      </c>
      <c r="C36" s="83">
        <v>70</v>
      </c>
      <c r="D36" s="83">
        <v>24</v>
      </c>
      <c r="E36" s="47">
        <v>6</v>
      </c>
      <c r="F36" s="29">
        <v>199.10000000000002</v>
      </c>
      <c r="G36" s="30">
        <f t="shared" si="10"/>
        <v>219.01000000000005</v>
      </c>
      <c r="H36" s="30">
        <f t="shared" si="11"/>
        <v>238.92000000000002</v>
      </c>
      <c r="I36" s="136">
        <f t="shared" si="12"/>
        <v>309.60050000000001</v>
      </c>
      <c r="J36" s="31"/>
      <c r="K36" s="32">
        <f t="shared" si="3"/>
        <v>0</v>
      </c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4"/>
      <c r="W36" s="14"/>
      <c r="X36" s="14"/>
      <c r="Y36" s="14"/>
      <c r="Z36" s="14"/>
      <c r="AA36" s="14"/>
    </row>
    <row r="37" spans="1:27" ht="61.5" customHeight="1" x14ac:dyDescent="0.2">
      <c r="A37" s="38"/>
      <c r="B37" s="61" t="s">
        <v>40</v>
      </c>
      <c r="C37" s="83">
        <v>70</v>
      </c>
      <c r="D37" s="83">
        <v>24</v>
      </c>
      <c r="E37" s="47">
        <v>6</v>
      </c>
      <c r="F37" s="29">
        <v>199.10000000000002</v>
      </c>
      <c r="G37" s="30">
        <f t="shared" si="10"/>
        <v>219.01000000000005</v>
      </c>
      <c r="H37" s="30">
        <f t="shared" si="11"/>
        <v>238.92000000000002</v>
      </c>
      <c r="I37" s="136">
        <f t="shared" si="12"/>
        <v>309.60050000000001</v>
      </c>
      <c r="J37" s="31"/>
      <c r="K37" s="32">
        <f t="shared" si="3"/>
        <v>0</v>
      </c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4"/>
      <c r="W37" s="14"/>
      <c r="X37" s="14"/>
      <c r="Y37" s="14"/>
      <c r="Z37" s="14"/>
      <c r="AA37" s="14"/>
    </row>
    <row r="38" spans="1:27" ht="64.5" customHeight="1" x14ac:dyDescent="0.2">
      <c r="A38" s="38"/>
      <c r="B38" s="61" t="s">
        <v>41</v>
      </c>
      <c r="C38" s="83">
        <v>70</v>
      </c>
      <c r="D38" s="83">
        <v>24</v>
      </c>
      <c r="E38" s="47">
        <v>6</v>
      </c>
      <c r="F38" s="29">
        <v>199.10000000000002</v>
      </c>
      <c r="G38" s="30">
        <f t="shared" si="10"/>
        <v>219.01000000000005</v>
      </c>
      <c r="H38" s="30">
        <f t="shared" si="11"/>
        <v>238.92000000000002</v>
      </c>
      <c r="I38" s="136">
        <f t="shared" si="12"/>
        <v>309.60050000000001</v>
      </c>
      <c r="J38" s="31"/>
      <c r="K38" s="32">
        <f t="shared" si="3"/>
        <v>0</v>
      </c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4"/>
      <c r="W38" s="14"/>
      <c r="X38" s="14"/>
      <c r="Y38" s="14"/>
      <c r="Z38" s="14"/>
      <c r="AA38" s="14"/>
    </row>
    <row r="39" spans="1:27" ht="24" customHeight="1" x14ac:dyDescent="0.2">
      <c r="A39" s="38"/>
      <c r="B39" s="62" t="s">
        <v>80</v>
      </c>
      <c r="C39" s="91">
        <v>50</v>
      </c>
      <c r="D39" s="91">
        <v>24</v>
      </c>
      <c r="E39" s="47">
        <v>10</v>
      </c>
      <c r="F39" s="29">
        <v>99</v>
      </c>
      <c r="G39" s="30">
        <f t="shared" si="10"/>
        <v>108.9</v>
      </c>
      <c r="H39" s="30">
        <f t="shared" si="11"/>
        <v>118.8</v>
      </c>
      <c r="I39" s="136">
        <f t="shared" si="12"/>
        <v>153.94499999999999</v>
      </c>
      <c r="J39" s="31"/>
      <c r="K39" s="32">
        <f t="shared" si="3"/>
        <v>0</v>
      </c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4"/>
      <c r="W39" s="14"/>
      <c r="X39" s="14"/>
      <c r="Y39" s="14"/>
      <c r="Z39" s="14"/>
      <c r="AA39" s="14"/>
    </row>
    <row r="40" spans="1:27" ht="23.25" customHeight="1" x14ac:dyDescent="0.2">
      <c r="A40" s="38"/>
      <c r="B40" s="62" t="s">
        <v>81</v>
      </c>
      <c r="C40" s="91">
        <v>50</v>
      </c>
      <c r="D40" s="91">
        <v>24</v>
      </c>
      <c r="E40" s="47">
        <v>10</v>
      </c>
      <c r="F40" s="29">
        <v>99</v>
      </c>
      <c r="G40" s="30">
        <f t="shared" si="10"/>
        <v>108.9</v>
      </c>
      <c r="H40" s="30">
        <f t="shared" si="11"/>
        <v>118.8</v>
      </c>
      <c r="I40" s="136">
        <f t="shared" si="12"/>
        <v>153.94499999999999</v>
      </c>
      <c r="J40" s="31"/>
      <c r="K40" s="32">
        <f t="shared" si="3"/>
        <v>0</v>
      </c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4"/>
      <c r="W40" s="14"/>
      <c r="X40" s="14"/>
      <c r="Y40" s="14"/>
      <c r="Z40" s="14"/>
      <c r="AA40" s="14"/>
    </row>
    <row r="41" spans="1:27" ht="23.25" customHeight="1" x14ac:dyDescent="0.2">
      <c r="A41" s="38"/>
      <c r="B41" s="62" t="s">
        <v>82</v>
      </c>
      <c r="C41" s="91">
        <v>50</v>
      </c>
      <c r="D41" s="91">
        <v>24</v>
      </c>
      <c r="E41" s="47">
        <v>10</v>
      </c>
      <c r="F41" s="29">
        <v>99</v>
      </c>
      <c r="G41" s="30">
        <f t="shared" si="10"/>
        <v>108.9</v>
      </c>
      <c r="H41" s="30">
        <f t="shared" si="11"/>
        <v>118.8</v>
      </c>
      <c r="I41" s="136">
        <f t="shared" si="12"/>
        <v>153.94499999999999</v>
      </c>
      <c r="J41" s="31"/>
      <c r="K41" s="32">
        <f t="shared" si="3"/>
        <v>0</v>
      </c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4"/>
      <c r="W41" s="14"/>
      <c r="X41" s="14"/>
      <c r="Y41" s="14"/>
      <c r="Z41" s="14"/>
      <c r="AA41" s="14"/>
    </row>
    <row r="42" spans="1:27" ht="21.75" customHeight="1" x14ac:dyDescent="0.2">
      <c r="A42" s="38"/>
      <c r="B42" s="62" t="s">
        <v>83</v>
      </c>
      <c r="C42" s="91">
        <v>50</v>
      </c>
      <c r="D42" s="91">
        <v>24</v>
      </c>
      <c r="E42" s="47">
        <v>10</v>
      </c>
      <c r="F42" s="29">
        <v>99</v>
      </c>
      <c r="G42" s="30">
        <f t="shared" si="10"/>
        <v>108.9</v>
      </c>
      <c r="H42" s="30">
        <f t="shared" si="11"/>
        <v>118.8</v>
      </c>
      <c r="I42" s="136">
        <f t="shared" si="12"/>
        <v>153.94499999999999</v>
      </c>
      <c r="J42" s="31"/>
      <c r="K42" s="32">
        <f t="shared" si="3"/>
        <v>0</v>
      </c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4"/>
      <c r="W42" s="14"/>
      <c r="X42" s="14"/>
      <c r="Y42" s="14"/>
      <c r="Z42" s="14"/>
      <c r="AA42" s="14"/>
    </row>
    <row r="43" spans="1:27" ht="29.25" customHeight="1" x14ac:dyDescent="0.2">
      <c r="A43" s="38"/>
      <c r="B43" s="62" t="s">
        <v>84</v>
      </c>
      <c r="C43" s="91">
        <v>50</v>
      </c>
      <c r="D43" s="91">
        <v>24</v>
      </c>
      <c r="E43" s="47">
        <v>10</v>
      </c>
      <c r="F43" s="29">
        <v>99</v>
      </c>
      <c r="G43" s="30">
        <f t="shared" si="10"/>
        <v>108.9</v>
      </c>
      <c r="H43" s="30">
        <f t="shared" si="11"/>
        <v>118.8</v>
      </c>
      <c r="I43" s="136">
        <f t="shared" si="12"/>
        <v>153.94499999999999</v>
      </c>
      <c r="J43" s="31"/>
      <c r="K43" s="32">
        <f t="shared" si="3"/>
        <v>0</v>
      </c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4"/>
      <c r="W43" s="14"/>
      <c r="X43" s="14"/>
      <c r="Y43" s="14"/>
      <c r="Z43" s="14"/>
      <c r="AA43" s="14"/>
    </row>
    <row r="44" spans="1:27" ht="16.5" customHeight="1" x14ac:dyDescent="0.2">
      <c r="A44" s="38"/>
      <c r="B44" s="63" t="s">
        <v>85</v>
      </c>
      <c r="C44" s="91">
        <v>50</v>
      </c>
      <c r="D44" s="91">
        <v>24</v>
      </c>
      <c r="E44" s="47">
        <v>10</v>
      </c>
      <c r="F44" s="29">
        <v>99</v>
      </c>
      <c r="G44" s="30">
        <f t="shared" si="10"/>
        <v>108.9</v>
      </c>
      <c r="H44" s="30">
        <f t="shared" si="11"/>
        <v>118.8</v>
      </c>
      <c r="I44" s="136">
        <f t="shared" si="12"/>
        <v>153.94499999999999</v>
      </c>
      <c r="J44" s="31"/>
      <c r="K44" s="32">
        <f t="shared" si="3"/>
        <v>0</v>
      </c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4"/>
      <c r="W44" s="14"/>
      <c r="X44" s="14"/>
      <c r="Y44" s="14"/>
      <c r="Z44" s="14"/>
      <c r="AA44" s="14"/>
    </row>
    <row r="45" spans="1:27" ht="22.5" customHeight="1" x14ac:dyDescent="0.2">
      <c r="A45" s="38"/>
      <c r="B45" s="64" t="s">
        <v>86</v>
      </c>
      <c r="C45" s="92">
        <v>50</v>
      </c>
      <c r="D45" s="92">
        <v>24</v>
      </c>
      <c r="E45" s="65">
        <v>10</v>
      </c>
      <c r="F45" s="35">
        <v>99</v>
      </c>
      <c r="G45" s="36">
        <f t="shared" si="10"/>
        <v>108.9</v>
      </c>
      <c r="H45" s="36">
        <f t="shared" si="11"/>
        <v>118.8</v>
      </c>
      <c r="I45" s="141">
        <f t="shared" si="12"/>
        <v>153.94499999999999</v>
      </c>
      <c r="J45" s="31"/>
      <c r="K45" s="32">
        <f t="shared" si="3"/>
        <v>0</v>
      </c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4"/>
      <c r="W45" s="14"/>
      <c r="X45" s="14"/>
      <c r="Y45" s="14"/>
      <c r="Z45" s="14"/>
      <c r="AA45" s="14"/>
    </row>
    <row r="46" spans="1:27" s="109" customFormat="1" ht="46.5" customHeight="1" x14ac:dyDescent="0.2">
      <c r="A46" s="111"/>
      <c r="B46" s="112" t="s">
        <v>42</v>
      </c>
      <c r="C46" s="113" t="s">
        <v>43</v>
      </c>
      <c r="D46" s="113"/>
      <c r="E46" s="114"/>
      <c r="F46" s="115"/>
      <c r="G46" s="106"/>
      <c r="H46" s="106"/>
      <c r="I46" s="107"/>
      <c r="J46" s="107"/>
      <c r="K46" s="107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08"/>
      <c r="W46" s="108"/>
      <c r="X46" s="108"/>
      <c r="Y46" s="108"/>
      <c r="Z46" s="108"/>
      <c r="AA46" s="108"/>
    </row>
    <row r="47" spans="1:27" ht="15.75" customHeight="1" x14ac:dyDescent="0.2">
      <c r="A47" s="38"/>
      <c r="B47" s="39" t="s">
        <v>125</v>
      </c>
      <c r="C47" s="93">
        <v>100</v>
      </c>
      <c r="D47" s="94">
        <v>6</v>
      </c>
      <c r="E47" s="66">
        <v>8</v>
      </c>
      <c r="F47" s="67">
        <v>160</v>
      </c>
      <c r="G47" s="68">
        <f t="shared" ref="G47:G50" si="13">F47*1.1</f>
        <v>176</v>
      </c>
      <c r="H47" s="51">
        <f t="shared" ref="H47:H50" si="14">F47*1.2</f>
        <v>192</v>
      </c>
      <c r="I47" s="142">
        <f t="shared" ref="I47:I50" si="15">F47*1.555</f>
        <v>248.79999999999998</v>
      </c>
      <c r="J47" s="43"/>
      <c r="K47" s="32">
        <f t="shared" si="3"/>
        <v>0</v>
      </c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4"/>
      <c r="W47" s="14"/>
      <c r="X47" s="14"/>
      <c r="Y47" s="14"/>
      <c r="Z47" s="14"/>
      <c r="AA47" s="14"/>
    </row>
    <row r="48" spans="1:27" ht="15.75" customHeight="1" x14ac:dyDescent="0.2">
      <c r="A48" s="38"/>
      <c r="B48" s="27" t="s">
        <v>44</v>
      </c>
      <c r="C48" s="95">
        <v>100</v>
      </c>
      <c r="D48" s="95">
        <v>6</v>
      </c>
      <c r="E48" s="69">
        <v>8</v>
      </c>
      <c r="F48" s="70">
        <v>160</v>
      </c>
      <c r="G48" s="30">
        <f t="shared" si="13"/>
        <v>176</v>
      </c>
      <c r="H48" s="36">
        <f t="shared" si="14"/>
        <v>192</v>
      </c>
      <c r="I48" s="141">
        <f t="shared" si="15"/>
        <v>248.79999999999998</v>
      </c>
      <c r="J48" s="43"/>
      <c r="K48" s="32">
        <f t="shared" si="3"/>
        <v>0</v>
      </c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4"/>
      <c r="W48" s="14"/>
      <c r="X48" s="14"/>
      <c r="Y48" s="14"/>
      <c r="Z48" s="14"/>
      <c r="AA48" s="14"/>
    </row>
    <row r="49" spans="1:27" ht="15.75" customHeight="1" x14ac:dyDescent="0.2">
      <c r="A49" s="38"/>
      <c r="B49" s="27" t="s">
        <v>45</v>
      </c>
      <c r="C49" s="95">
        <v>100</v>
      </c>
      <c r="D49" s="95">
        <v>6</v>
      </c>
      <c r="E49" s="69">
        <v>8</v>
      </c>
      <c r="F49" s="29">
        <v>160</v>
      </c>
      <c r="G49" s="36">
        <f t="shared" si="13"/>
        <v>176</v>
      </c>
      <c r="H49" s="36">
        <f t="shared" si="14"/>
        <v>192</v>
      </c>
      <c r="I49" s="141">
        <f t="shared" si="15"/>
        <v>248.79999999999998</v>
      </c>
      <c r="J49" s="43"/>
      <c r="K49" s="32">
        <f t="shared" si="3"/>
        <v>0</v>
      </c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4"/>
      <c r="W49" s="14"/>
      <c r="X49" s="14"/>
      <c r="Y49" s="14"/>
      <c r="Z49" s="14"/>
      <c r="AA49" s="14"/>
    </row>
    <row r="50" spans="1:27" ht="13.5" customHeight="1" x14ac:dyDescent="0.2">
      <c r="A50" s="38"/>
      <c r="B50" s="27" t="s">
        <v>46</v>
      </c>
      <c r="C50" s="95">
        <v>100</v>
      </c>
      <c r="D50" s="95">
        <v>6</v>
      </c>
      <c r="E50" s="69">
        <v>8</v>
      </c>
      <c r="F50" s="29">
        <v>140</v>
      </c>
      <c r="G50" s="30">
        <f t="shared" si="13"/>
        <v>154</v>
      </c>
      <c r="H50" s="36">
        <f t="shared" si="14"/>
        <v>168</v>
      </c>
      <c r="I50" s="141">
        <f t="shared" si="15"/>
        <v>217.7</v>
      </c>
      <c r="J50" s="43"/>
      <c r="K50" s="32">
        <f t="shared" si="3"/>
        <v>0</v>
      </c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4"/>
      <c r="W50" s="14"/>
      <c r="X50" s="14"/>
      <c r="Y50" s="14"/>
      <c r="Z50" s="14"/>
      <c r="AA50" s="14"/>
    </row>
    <row r="51" spans="1:27" s="109" customFormat="1" ht="23.25" customHeight="1" x14ac:dyDescent="0.2">
      <c r="A51" s="101"/>
      <c r="B51" s="104" t="s">
        <v>47</v>
      </c>
      <c r="C51" s="103" t="s">
        <v>43</v>
      </c>
      <c r="D51" s="103"/>
      <c r="E51" s="104"/>
      <c r="F51" s="105"/>
      <c r="G51" s="106"/>
      <c r="H51" s="106"/>
      <c r="I51" s="107"/>
      <c r="J51" s="107"/>
      <c r="K51" s="107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08"/>
      <c r="W51" s="108"/>
      <c r="X51" s="108"/>
      <c r="Y51" s="108"/>
      <c r="Z51" s="108"/>
      <c r="AA51" s="108"/>
    </row>
    <row r="52" spans="1:27" ht="60.75" customHeight="1" x14ac:dyDescent="0.2">
      <c r="A52" s="38"/>
      <c r="B52" s="39" t="s">
        <v>48</v>
      </c>
      <c r="C52" s="88">
        <v>220</v>
      </c>
      <c r="D52" s="88">
        <v>12</v>
      </c>
      <c r="E52" s="45">
        <v>6</v>
      </c>
      <c r="F52" s="41">
        <v>155.5</v>
      </c>
      <c r="G52" s="42">
        <f t="shared" ref="G52:G57" si="16">F52*1.1</f>
        <v>171.05</v>
      </c>
      <c r="H52" s="42">
        <f t="shared" ref="H52:H57" si="17">F52*1.2</f>
        <v>186.6</v>
      </c>
      <c r="I52" s="138">
        <f t="shared" ref="I52:I57" si="18">F52*1.555</f>
        <v>241.80249999999998</v>
      </c>
      <c r="J52" s="43"/>
      <c r="K52" s="32">
        <f t="shared" si="3"/>
        <v>0</v>
      </c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4"/>
      <c r="W52" s="14"/>
      <c r="X52" s="14"/>
      <c r="Y52" s="14"/>
      <c r="Z52" s="14"/>
      <c r="AA52" s="14"/>
    </row>
    <row r="53" spans="1:27" ht="51.75" customHeight="1" x14ac:dyDescent="0.2">
      <c r="A53" s="38"/>
      <c r="B53" s="27" t="s">
        <v>49</v>
      </c>
      <c r="C53" s="83">
        <v>220</v>
      </c>
      <c r="D53" s="83">
        <v>12</v>
      </c>
      <c r="E53" s="47">
        <v>6</v>
      </c>
      <c r="F53" s="29">
        <v>155.5</v>
      </c>
      <c r="G53" s="30">
        <f t="shared" si="16"/>
        <v>171.05</v>
      </c>
      <c r="H53" s="30">
        <f t="shared" si="17"/>
        <v>186.6</v>
      </c>
      <c r="I53" s="136">
        <f t="shared" si="18"/>
        <v>241.80249999999998</v>
      </c>
      <c r="J53" s="31"/>
      <c r="K53" s="32">
        <f t="shared" si="3"/>
        <v>0</v>
      </c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4"/>
      <c r="W53" s="14"/>
      <c r="X53" s="14"/>
      <c r="Y53" s="14"/>
      <c r="Z53" s="14"/>
      <c r="AA53" s="14"/>
    </row>
    <row r="54" spans="1:27" ht="49.5" customHeight="1" x14ac:dyDescent="0.2">
      <c r="A54" s="38"/>
      <c r="B54" s="27" t="s">
        <v>50</v>
      </c>
      <c r="C54" s="83">
        <v>220</v>
      </c>
      <c r="D54" s="83">
        <v>12</v>
      </c>
      <c r="E54" s="47">
        <v>6</v>
      </c>
      <c r="F54" s="29">
        <v>136.65</v>
      </c>
      <c r="G54" s="30">
        <f t="shared" si="16"/>
        <v>150.31500000000003</v>
      </c>
      <c r="H54" s="30">
        <f t="shared" si="17"/>
        <v>163.98</v>
      </c>
      <c r="I54" s="136">
        <f t="shared" si="18"/>
        <v>212.49074999999999</v>
      </c>
      <c r="J54" s="31"/>
      <c r="K54" s="32">
        <f t="shared" si="3"/>
        <v>0</v>
      </c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4"/>
      <c r="W54" s="14"/>
      <c r="X54" s="14"/>
      <c r="Y54" s="14"/>
      <c r="Z54" s="14"/>
      <c r="AA54" s="14"/>
    </row>
    <row r="55" spans="1:27" ht="52.5" customHeight="1" x14ac:dyDescent="0.2">
      <c r="A55" s="38"/>
      <c r="B55" s="27" t="s">
        <v>51</v>
      </c>
      <c r="C55" s="83">
        <v>220</v>
      </c>
      <c r="D55" s="83">
        <v>12</v>
      </c>
      <c r="E55" s="47">
        <v>6</v>
      </c>
      <c r="F55" s="29">
        <v>155.5</v>
      </c>
      <c r="G55" s="30">
        <f t="shared" si="16"/>
        <v>171.05</v>
      </c>
      <c r="H55" s="30">
        <f t="shared" si="17"/>
        <v>186.6</v>
      </c>
      <c r="I55" s="136">
        <f t="shared" si="18"/>
        <v>241.80249999999998</v>
      </c>
      <c r="J55" s="31"/>
      <c r="K55" s="32">
        <f t="shared" si="3"/>
        <v>0</v>
      </c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4"/>
      <c r="W55" s="14"/>
      <c r="X55" s="14"/>
      <c r="Y55" s="14"/>
      <c r="Z55" s="14"/>
      <c r="AA55" s="14"/>
    </row>
    <row r="56" spans="1:27" ht="51" customHeight="1" x14ac:dyDescent="0.2">
      <c r="A56" s="38"/>
      <c r="B56" s="27" t="s">
        <v>52</v>
      </c>
      <c r="C56" s="83">
        <v>220</v>
      </c>
      <c r="D56" s="83">
        <v>12</v>
      </c>
      <c r="E56" s="47">
        <v>6</v>
      </c>
      <c r="F56" s="29">
        <v>136.65</v>
      </c>
      <c r="G56" s="30">
        <f t="shared" si="16"/>
        <v>150.31500000000003</v>
      </c>
      <c r="H56" s="30">
        <f t="shared" si="17"/>
        <v>163.98</v>
      </c>
      <c r="I56" s="136">
        <f t="shared" si="18"/>
        <v>212.49074999999999</v>
      </c>
      <c r="J56" s="31"/>
      <c r="K56" s="32">
        <f t="shared" si="3"/>
        <v>0</v>
      </c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4"/>
      <c r="W56" s="14"/>
      <c r="X56" s="14"/>
      <c r="Y56" s="14"/>
      <c r="Z56" s="14"/>
      <c r="AA56" s="14"/>
    </row>
    <row r="57" spans="1:27" ht="48" customHeight="1" x14ac:dyDescent="0.2">
      <c r="A57" s="38"/>
      <c r="B57" s="33" t="s">
        <v>53</v>
      </c>
      <c r="C57" s="85">
        <v>220</v>
      </c>
      <c r="D57" s="85">
        <v>12</v>
      </c>
      <c r="E57" s="65">
        <v>6</v>
      </c>
      <c r="F57" s="35">
        <v>122.51</v>
      </c>
      <c r="G57" s="36">
        <f t="shared" si="16"/>
        <v>134.76100000000002</v>
      </c>
      <c r="H57" s="36">
        <f t="shared" si="17"/>
        <v>147.012</v>
      </c>
      <c r="I57" s="137">
        <f t="shared" si="18"/>
        <v>190.50305</v>
      </c>
      <c r="J57" s="37"/>
      <c r="K57" s="32">
        <f t="shared" si="3"/>
        <v>0</v>
      </c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4"/>
      <c r="W57" s="14"/>
      <c r="X57" s="14"/>
      <c r="Y57" s="14"/>
      <c r="Z57" s="14"/>
      <c r="AA57" s="14"/>
    </row>
    <row r="58" spans="1:27" s="109" customFormat="1" ht="18.75" customHeight="1" x14ac:dyDescent="0.2">
      <c r="A58" s="101"/>
      <c r="B58" s="104" t="s">
        <v>54</v>
      </c>
      <c r="C58" s="116"/>
      <c r="D58" s="116"/>
      <c r="E58" s="114"/>
      <c r="F58" s="106"/>
      <c r="G58" s="106"/>
      <c r="H58" s="106"/>
      <c r="I58" s="107"/>
      <c r="J58" s="107"/>
      <c r="K58" s="107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08"/>
      <c r="W58" s="108"/>
      <c r="X58" s="108"/>
      <c r="Y58" s="108"/>
      <c r="Z58" s="108"/>
      <c r="AA58" s="108"/>
    </row>
    <row r="59" spans="1:27" ht="12" customHeight="1" x14ac:dyDescent="0.2">
      <c r="A59" s="38"/>
      <c r="B59" s="60" t="s">
        <v>55</v>
      </c>
      <c r="C59" s="88">
        <v>100</v>
      </c>
      <c r="D59" s="88">
        <v>6</v>
      </c>
      <c r="E59" s="45">
        <v>8</v>
      </c>
      <c r="F59" s="41">
        <v>188.01</v>
      </c>
      <c r="G59" s="42">
        <f t="shared" ref="G59:G61" si="19">F59*1.1</f>
        <v>206.81100000000001</v>
      </c>
      <c r="H59" s="42">
        <f t="shared" ref="H59:H61" si="20">F59*1.2</f>
        <v>225.61199999999999</v>
      </c>
      <c r="I59" s="138">
        <f t="shared" ref="I59:I61" si="21">F59*1.555</f>
        <v>292.35554999999999</v>
      </c>
      <c r="J59" s="43"/>
      <c r="K59" s="32">
        <f t="shared" si="3"/>
        <v>0</v>
      </c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4"/>
      <c r="W59" s="14"/>
      <c r="X59" s="14"/>
      <c r="Y59" s="14"/>
      <c r="Z59" s="14"/>
      <c r="AA59" s="14"/>
    </row>
    <row r="60" spans="1:27" ht="14.25" customHeight="1" x14ac:dyDescent="0.2">
      <c r="A60" s="38"/>
      <c r="B60" s="61" t="s">
        <v>55</v>
      </c>
      <c r="C60" s="84">
        <v>250</v>
      </c>
      <c r="D60" s="84">
        <v>6</v>
      </c>
      <c r="E60" s="28">
        <v>8</v>
      </c>
      <c r="F60" s="29">
        <v>1050</v>
      </c>
      <c r="G60" s="30">
        <f t="shared" si="19"/>
        <v>1155</v>
      </c>
      <c r="H60" s="30">
        <f t="shared" si="20"/>
        <v>1260</v>
      </c>
      <c r="I60" s="136">
        <f t="shared" si="21"/>
        <v>1632.75</v>
      </c>
      <c r="J60" s="31"/>
      <c r="K60" s="32">
        <f t="shared" si="3"/>
        <v>0</v>
      </c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4"/>
      <c r="W60" s="14"/>
      <c r="X60" s="14"/>
      <c r="Y60" s="14"/>
      <c r="Z60" s="14"/>
      <c r="AA60" s="14"/>
    </row>
    <row r="61" spans="1:27" ht="12.75" customHeight="1" x14ac:dyDescent="0.2">
      <c r="A61" s="38"/>
      <c r="B61" s="71" t="s">
        <v>55</v>
      </c>
      <c r="C61" s="87">
        <v>500</v>
      </c>
      <c r="D61" s="87">
        <v>6</v>
      </c>
      <c r="E61" s="34">
        <v>6</v>
      </c>
      <c r="F61" s="35">
        <v>2100</v>
      </c>
      <c r="G61" s="36">
        <f t="shared" si="19"/>
        <v>2310</v>
      </c>
      <c r="H61" s="36">
        <f t="shared" si="20"/>
        <v>2520</v>
      </c>
      <c r="I61" s="137">
        <f t="shared" si="21"/>
        <v>3265.5</v>
      </c>
      <c r="J61" s="37"/>
      <c r="K61" s="32">
        <f t="shared" si="3"/>
        <v>0</v>
      </c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4"/>
      <c r="W61" s="14"/>
      <c r="X61" s="14"/>
      <c r="Y61" s="14"/>
      <c r="Z61" s="14"/>
      <c r="AA61" s="14"/>
    </row>
    <row r="62" spans="1:27" s="109" customFormat="1" ht="20.25" customHeight="1" x14ac:dyDescent="0.2">
      <c r="A62" s="101"/>
      <c r="B62" s="117" t="s">
        <v>56</v>
      </c>
      <c r="C62" s="116"/>
      <c r="D62" s="116"/>
      <c r="E62" s="114"/>
      <c r="F62" s="105"/>
      <c r="G62" s="106"/>
      <c r="H62" s="106"/>
      <c r="I62" s="107"/>
      <c r="J62" s="107"/>
      <c r="K62" s="107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08"/>
      <c r="W62" s="108"/>
      <c r="X62" s="108"/>
      <c r="Y62" s="108"/>
      <c r="Z62" s="108"/>
      <c r="AA62" s="108"/>
    </row>
    <row r="63" spans="1:27" ht="48" customHeight="1" x14ac:dyDescent="0.2">
      <c r="A63" s="38"/>
      <c r="B63" s="39" t="s">
        <v>57</v>
      </c>
      <c r="C63" s="86">
        <v>140</v>
      </c>
      <c r="D63" s="86">
        <v>4</v>
      </c>
      <c r="E63" s="40">
        <v>8</v>
      </c>
      <c r="F63" s="41">
        <v>54.538000000000004</v>
      </c>
      <c r="G63" s="42">
        <f t="shared" ref="G63:G64" si="22">F63*1.1</f>
        <v>59.991800000000012</v>
      </c>
      <c r="H63" s="42">
        <f t="shared" ref="H63:H64" si="23">F63*1.2</f>
        <v>65.445599999999999</v>
      </c>
      <c r="I63" s="138">
        <f t="shared" ref="I63:I64" si="24">F63*1.555</f>
        <v>84.80659</v>
      </c>
      <c r="J63" s="43"/>
      <c r="K63" s="32">
        <f t="shared" ref="K63:K79" si="25">F63*J63</f>
        <v>0</v>
      </c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4"/>
      <c r="W63" s="14"/>
      <c r="X63" s="14"/>
      <c r="Y63" s="14"/>
      <c r="Z63" s="14"/>
      <c r="AA63" s="14"/>
    </row>
    <row r="64" spans="1:27" ht="61.5" customHeight="1" x14ac:dyDescent="0.2">
      <c r="A64" s="38"/>
      <c r="B64" s="33" t="s">
        <v>58</v>
      </c>
      <c r="C64" s="87">
        <v>150</v>
      </c>
      <c r="D64" s="87">
        <v>4</v>
      </c>
      <c r="E64" s="34">
        <v>8</v>
      </c>
      <c r="F64" s="35">
        <v>67.858559999999997</v>
      </c>
      <c r="G64" s="36">
        <f t="shared" si="22"/>
        <v>74.644416000000007</v>
      </c>
      <c r="H64" s="36">
        <f t="shared" si="23"/>
        <v>81.430271999999988</v>
      </c>
      <c r="I64" s="137">
        <f t="shared" si="24"/>
        <v>105.5200608</v>
      </c>
      <c r="J64" s="37"/>
      <c r="K64" s="32">
        <f t="shared" si="25"/>
        <v>0</v>
      </c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4"/>
      <c r="W64" s="14"/>
      <c r="X64" s="14"/>
      <c r="Y64" s="14"/>
      <c r="Z64" s="14"/>
      <c r="AA64" s="14"/>
    </row>
    <row r="65" spans="1:27" s="109" customFormat="1" ht="24" customHeight="1" x14ac:dyDescent="0.2">
      <c r="A65" s="101"/>
      <c r="B65" s="118" t="s">
        <v>59</v>
      </c>
      <c r="C65" s="119"/>
      <c r="D65" s="119"/>
      <c r="E65" s="120"/>
      <c r="F65" s="106"/>
      <c r="G65" s="106"/>
      <c r="H65" s="106"/>
      <c r="I65" s="107"/>
      <c r="J65" s="107"/>
      <c r="K65" s="107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08"/>
      <c r="W65" s="108"/>
      <c r="X65" s="108"/>
      <c r="Y65" s="108"/>
      <c r="Z65" s="108"/>
      <c r="AA65" s="108"/>
    </row>
    <row r="66" spans="1:27" ht="61.5" customHeight="1" x14ac:dyDescent="0.2">
      <c r="A66" s="38"/>
      <c r="B66" s="39" t="s">
        <v>60</v>
      </c>
      <c r="C66" s="88">
        <v>150</v>
      </c>
      <c r="D66" s="88">
        <v>6</v>
      </c>
      <c r="E66" s="40">
        <v>15</v>
      </c>
      <c r="F66" s="41">
        <v>240</v>
      </c>
      <c r="G66" s="42">
        <f t="shared" ref="G66:G68" si="26">F66*1.1</f>
        <v>264</v>
      </c>
      <c r="H66" s="42">
        <f t="shared" ref="H66:H68" si="27">F66*1.2</f>
        <v>288</v>
      </c>
      <c r="I66" s="138">
        <f t="shared" ref="I66:I68" si="28">F66*1.555</f>
        <v>373.2</v>
      </c>
      <c r="J66" s="43"/>
      <c r="K66" s="32">
        <f t="shared" si="25"/>
        <v>0</v>
      </c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4"/>
      <c r="W66" s="14"/>
      <c r="X66" s="14"/>
      <c r="Y66" s="14"/>
      <c r="Z66" s="14"/>
      <c r="AA66" s="14"/>
    </row>
    <row r="67" spans="1:27" ht="28.5" customHeight="1" x14ac:dyDescent="0.2">
      <c r="A67" s="38"/>
      <c r="B67" s="27" t="s">
        <v>61</v>
      </c>
      <c r="C67" s="83">
        <v>120</v>
      </c>
      <c r="D67" s="83">
        <v>6</v>
      </c>
      <c r="E67" s="28">
        <v>15</v>
      </c>
      <c r="F67" s="29">
        <v>143.37</v>
      </c>
      <c r="G67" s="30">
        <f>F67*1.1</f>
        <v>157.70700000000002</v>
      </c>
      <c r="H67" s="30">
        <f t="shared" si="27"/>
        <v>172.04400000000001</v>
      </c>
      <c r="I67" s="136">
        <f t="shared" si="28"/>
        <v>222.94035</v>
      </c>
      <c r="J67" s="31"/>
      <c r="K67" s="32">
        <f t="shared" si="25"/>
        <v>0</v>
      </c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4"/>
      <c r="W67" s="14"/>
      <c r="X67" s="14"/>
      <c r="Y67" s="14"/>
      <c r="Z67" s="14"/>
      <c r="AA67" s="14"/>
    </row>
    <row r="68" spans="1:27" ht="17.25" customHeight="1" x14ac:dyDescent="0.2">
      <c r="A68" s="38"/>
      <c r="B68" s="33" t="s">
        <v>61</v>
      </c>
      <c r="C68" s="96">
        <v>300</v>
      </c>
      <c r="D68" s="96">
        <v>6</v>
      </c>
      <c r="E68" s="72">
        <v>15</v>
      </c>
      <c r="F68" s="35">
        <v>434.5</v>
      </c>
      <c r="G68" s="36">
        <f t="shared" si="26"/>
        <v>477.95000000000005</v>
      </c>
      <c r="H68" s="36">
        <f t="shared" si="27"/>
        <v>521.4</v>
      </c>
      <c r="I68" s="137">
        <f t="shared" si="28"/>
        <v>675.64749999999992</v>
      </c>
      <c r="J68" s="37"/>
      <c r="K68" s="32">
        <f t="shared" si="25"/>
        <v>0</v>
      </c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4"/>
      <c r="W68" s="14"/>
      <c r="X68" s="14"/>
      <c r="Y68" s="14"/>
      <c r="Z68" s="14"/>
      <c r="AA68" s="14"/>
    </row>
    <row r="69" spans="1:27" s="109" customFormat="1" ht="23.25" customHeight="1" x14ac:dyDescent="0.2">
      <c r="A69" s="101"/>
      <c r="B69" s="123" t="s">
        <v>62</v>
      </c>
      <c r="C69" s="124"/>
      <c r="D69" s="124"/>
      <c r="E69" s="125"/>
      <c r="F69" s="126"/>
      <c r="G69" s="126"/>
      <c r="H69" s="126"/>
      <c r="I69" s="127"/>
      <c r="J69" s="127"/>
      <c r="K69" s="127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08"/>
      <c r="W69" s="108"/>
      <c r="X69" s="108"/>
      <c r="Y69" s="108"/>
      <c r="Z69" s="108"/>
      <c r="AA69" s="108"/>
    </row>
    <row r="70" spans="1:27" ht="64.5" customHeight="1" x14ac:dyDescent="0.2">
      <c r="A70" s="14"/>
      <c r="B70" s="39" t="s">
        <v>68</v>
      </c>
      <c r="C70" s="93" t="s">
        <v>69</v>
      </c>
      <c r="D70" s="93">
        <v>6</v>
      </c>
      <c r="E70" s="121">
        <v>10</v>
      </c>
      <c r="F70" s="41">
        <v>167.9</v>
      </c>
      <c r="G70" s="42">
        <f t="shared" ref="G70:G79" si="29">F70*1.1</f>
        <v>184.69000000000003</v>
      </c>
      <c r="H70" s="42">
        <f t="shared" ref="H70:H79" si="30">F70*1.2</f>
        <v>201.48</v>
      </c>
      <c r="I70" s="139">
        <f t="shared" ref="I70:I79" si="31">F70*1.36</f>
        <v>228.34400000000002</v>
      </c>
      <c r="J70" s="43"/>
      <c r="K70" s="122">
        <f t="shared" si="25"/>
        <v>0</v>
      </c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4"/>
      <c r="W70" s="14"/>
      <c r="X70" s="14"/>
      <c r="Y70" s="14"/>
      <c r="Z70" s="14"/>
      <c r="AA70" s="14"/>
    </row>
    <row r="71" spans="1:27" ht="72.75" customHeight="1" x14ac:dyDescent="0.2">
      <c r="A71" s="73"/>
      <c r="B71" s="27" t="s">
        <v>70</v>
      </c>
      <c r="C71" s="95" t="s">
        <v>69</v>
      </c>
      <c r="D71" s="95">
        <v>6</v>
      </c>
      <c r="E71" s="69">
        <v>10</v>
      </c>
      <c r="F71" s="29">
        <v>167.9</v>
      </c>
      <c r="G71" s="30">
        <f t="shared" si="29"/>
        <v>184.69000000000003</v>
      </c>
      <c r="H71" s="30">
        <f t="shared" si="30"/>
        <v>201.48</v>
      </c>
      <c r="I71" s="140">
        <f t="shared" si="31"/>
        <v>228.34400000000002</v>
      </c>
      <c r="J71" s="31"/>
      <c r="K71" s="32">
        <f t="shared" si="25"/>
        <v>0</v>
      </c>
      <c r="V71" s="14"/>
      <c r="W71" s="14"/>
      <c r="X71" s="14"/>
      <c r="Y71" s="14"/>
      <c r="Z71" s="14"/>
      <c r="AA71" s="14"/>
    </row>
    <row r="72" spans="1:27" ht="73.5" customHeight="1" x14ac:dyDescent="0.2">
      <c r="B72" s="27" t="s">
        <v>71</v>
      </c>
      <c r="C72" s="95" t="s">
        <v>69</v>
      </c>
      <c r="D72" s="95">
        <v>6</v>
      </c>
      <c r="E72" s="69">
        <v>10</v>
      </c>
      <c r="F72" s="29">
        <v>167.9</v>
      </c>
      <c r="G72" s="30">
        <f t="shared" si="29"/>
        <v>184.69000000000003</v>
      </c>
      <c r="H72" s="30">
        <f t="shared" si="30"/>
        <v>201.48</v>
      </c>
      <c r="I72" s="140">
        <f t="shared" si="31"/>
        <v>228.34400000000002</v>
      </c>
      <c r="J72" s="31"/>
      <c r="K72" s="32">
        <f t="shared" si="25"/>
        <v>0</v>
      </c>
      <c r="V72" s="14"/>
      <c r="W72" s="14"/>
      <c r="X72" s="14"/>
      <c r="Y72" s="14"/>
      <c r="Z72" s="14"/>
      <c r="AA72" s="14"/>
    </row>
    <row r="73" spans="1:27" ht="75" customHeight="1" x14ac:dyDescent="0.2">
      <c r="B73" s="27" t="s">
        <v>72</v>
      </c>
      <c r="C73" s="95" t="s">
        <v>69</v>
      </c>
      <c r="D73" s="95">
        <v>6</v>
      </c>
      <c r="E73" s="69">
        <v>10</v>
      </c>
      <c r="F73" s="29">
        <v>167.9</v>
      </c>
      <c r="G73" s="30">
        <f t="shared" si="29"/>
        <v>184.69000000000003</v>
      </c>
      <c r="H73" s="30">
        <f t="shared" si="30"/>
        <v>201.48</v>
      </c>
      <c r="I73" s="140">
        <f t="shared" si="31"/>
        <v>228.34400000000002</v>
      </c>
      <c r="J73" s="31"/>
      <c r="K73" s="32">
        <f t="shared" si="25"/>
        <v>0</v>
      </c>
      <c r="V73" s="14"/>
      <c r="W73" s="14"/>
      <c r="X73" s="14"/>
      <c r="Y73" s="14"/>
      <c r="Z73" s="14"/>
      <c r="AA73" s="14"/>
    </row>
    <row r="74" spans="1:27" ht="71.25" customHeight="1" x14ac:dyDescent="0.2">
      <c r="B74" s="27" t="s">
        <v>73</v>
      </c>
      <c r="C74" s="95" t="s">
        <v>69</v>
      </c>
      <c r="D74" s="95">
        <v>6</v>
      </c>
      <c r="E74" s="69">
        <v>10</v>
      </c>
      <c r="F74" s="29">
        <v>167.9</v>
      </c>
      <c r="G74" s="30">
        <f t="shared" si="29"/>
        <v>184.69000000000003</v>
      </c>
      <c r="H74" s="30">
        <f t="shared" si="30"/>
        <v>201.48</v>
      </c>
      <c r="I74" s="140">
        <f t="shared" si="31"/>
        <v>228.34400000000002</v>
      </c>
      <c r="J74" s="31"/>
      <c r="K74" s="32">
        <f t="shared" si="25"/>
        <v>0</v>
      </c>
      <c r="V74" s="14"/>
      <c r="W74" s="14"/>
      <c r="X74" s="14"/>
      <c r="Y74" s="14"/>
      <c r="Z74" s="14"/>
      <c r="AA74" s="14"/>
    </row>
    <row r="75" spans="1:27" ht="66.75" customHeight="1" x14ac:dyDescent="0.2">
      <c r="B75" s="27" t="s">
        <v>74</v>
      </c>
      <c r="C75" s="90" t="s">
        <v>69</v>
      </c>
      <c r="D75" s="90">
        <v>6</v>
      </c>
      <c r="E75" s="55">
        <v>10</v>
      </c>
      <c r="F75" s="56">
        <v>167.9</v>
      </c>
      <c r="G75" s="57">
        <f t="shared" si="29"/>
        <v>184.69000000000003</v>
      </c>
      <c r="H75" s="57">
        <f t="shared" si="30"/>
        <v>201.48</v>
      </c>
      <c r="I75" s="140">
        <f t="shared" si="31"/>
        <v>228.34400000000002</v>
      </c>
      <c r="J75" s="31"/>
      <c r="K75" s="32">
        <f t="shared" si="25"/>
        <v>0</v>
      </c>
      <c r="V75" s="14"/>
      <c r="W75" s="14"/>
      <c r="X75" s="14"/>
      <c r="Y75" s="14"/>
      <c r="Z75" s="14"/>
      <c r="AA75" s="14"/>
    </row>
    <row r="76" spans="1:27" ht="69" customHeight="1" x14ac:dyDescent="0.2">
      <c r="B76" s="27" t="s">
        <v>75</v>
      </c>
      <c r="C76" s="90" t="s">
        <v>69</v>
      </c>
      <c r="D76" s="90">
        <v>6</v>
      </c>
      <c r="E76" s="55">
        <v>10</v>
      </c>
      <c r="F76" s="56">
        <v>167.9</v>
      </c>
      <c r="G76" s="57">
        <f t="shared" si="29"/>
        <v>184.69000000000003</v>
      </c>
      <c r="H76" s="57">
        <f t="shared" si="30"/>
        <v>201.48</v>
      </c>
      <c r="I76" s="140">
        <f t="shared" si="31"/>
        <v>228.34400000000002</v>
      </c>
      <c r="J76" s="31"/>
      <c r="K76" s="32">
        <f t="shared" si="25"/>
        <v>0</v>
      </c>
      <c r="V76" s="14"/>
      <c r="W76" s="14"/>
      <c r="X76" s="14"/>
      <c r="Y76" s="14"/>
      <c r="Z76" s="14"/>
      <c r="AA76" s="14"/>
    </row>
    <row r="77" spans="1:27" ht="67.5" customHeight="1" x14ac:dyDescent="0.2">
      <c r="B77" s="27" t="s">
        <v>76</v>
      </c>
      <c r="C77" s="90" t="s">
        <v>69</v>
      </c>
      <c r="D77" s="90">
        <v>6</v>
      </c>
      <c r="E77" s="55">
        <v>10</v>
      </c>
      <c r="F77" s="56">
        <v>167.9</v>
      </c>
      <c r="G77" s="57">
        <f t="shared" si="29"/>
        <v>184.69000000000003</v>
      </c>
      <c r="H77" s="57">
        <f t="shared" si="30"/>
        <v>201.48</v>
      </c>
      <c r="I77" s="140">
        <f t="shared" si="31"/>
        <v>228.34400000000002</v>
      </c>
      <c r="J77" s="31"/>
      <c r="K77" s="32">
        <f t="shared" si="25"/>
        <v>0</v>
      </c>
      <c r="V77" s="14"/>
      <c r="W77" s="14"/>
      <c r="X77" s="14"/>
      <c r="Y77" s="14"/>
      <c r="Z77" s="14"/>
      <c r="AA77" s="14"/>
    </row>
    <row r="78" spans="1:27" ht="72.75" customHeight="1" x14ac:dyDescent="0.2">
      <c r="B78" s="27" t="s">
        <v>77</v>
      </c>
      <c r="C78" s="90" t="s">
        <v>69</v>
      </c>
      <c r="D78" s="90">
        <v>6</v>
      </c>
      <c r="E78" s="55">
        <v>10</v>
      </c>
      <c r="F78" s="56">
        <v>167.9</v>
      </c>
      <c r="G78" s="57">
        <f t="shared" si="29"/>
        <v>184.69000000000003</v>
      </c>
      <c r="H78" s="57">
        <f t="shared" si="30"/>
        <v>201.48</v>
      </c>
      <c r="I78" s="140">
        <f t="shared" si="31"/>
        <v>228.34400000000002</v>
      </c>
      <c r="J78" s="31"/>
      <c r="K78" s="32">
        <f t="shared" si="25"/>
        <v>0</v>
      </c>
      <c r="V78" s="14"/>
      <c r="W78" s="14"/>
      <c r="X78" s="14"/>
      <c r="Y78" s="14"/>
      <c r="Z78" s="14"/>
      <c r="AA78" s="14"/>
    </row>
    <row r="79" spans="1:27" ht="72.75" customHeight="1" x14ac:dyDescent="0.2">
      <c r="B79" s="27" t="s">
        <v>78</v>
      </c>
      <c r="C79" s="97" t="s">
        <v>69</v>
      </c>
      <c r="D79" s="97">
        <v>6</v>
      </c>
      <c r="E79" s="74">
        <v>10</v>
      </c>
      <c r="F79" s="75">
        <v>167.9</v>
      </c>
      <c r="G79" s="76">
        <f t="shared" si="29"/>
        <v>184.69000000000003</v>
      </c>
      <c r="H79" s="76">
        <f t="shared" si="30"/>
        <v>201.48</v>
      </c>
      <c r="I79" s="143">
        <f t="shared" si="31"/>
        <v>228.34400000000002</v>
      </c>
      <c r="J79" s="77"/>
      <c r="K79" s="78">
        <f t="shared" si="25"/>
        <v>0</v>
      </c>
      <c r="V79" s="14"/>
      <c r="W79" s="14"/>
      <c r="X79" s="14"/>
      <c r="Y79" s="14"/>
      <c r="Z79" s="14"/>
      <c r="AA79" s="14"/>
    </row>
    <row r="80" spans="1:27" ht="28.5" customHeight="1" thickBot="1" x14ac:dyDescent="0.25">
      <c r="J80" s="79" t="s">
        <v>64</v>
      </c>
      <c r="K80" s="80">
        <f>SUM(K7:K79)</f>
        <v>0</v>
      </c>
      <c r="V80" s="14"/>
      <c r="W80" s="14"/>
      <c r="X80" s="14"/>
      <c r="Y80" s="14"/>
      <c r="Z80" s="14"/>
      <c r="AA80" s="14"/>
    </row>
    <row r="81" spans="22:27" ht="28.5" hidden="1" customHeight="1" x14ac:dyDescent="0.2">
      <c r="V81" s="14"/>
      <c r="W81" s="14"/>
      <c r="X81" s="14"/>
      <c r="Y81" s="14"/>
      <c r="Z81" s="14"/>
      <c r="AA81" s="14"/>
    </row>
    <row r="82" spans="22:27" ht="28.5" hidden="1" customHeight="1" x14ac:dyDescent="0.2">
      <c r="V82" s="14"/>
      <c r="W82" s="14"/>
      <c r="X82" s="14"/>
      <c r="Y82" s="14"/>
      <c r="Z82" s="14"/>
      <c r="AA82" s="14"/>
    </row>
    <row r="83" spans="22:27" ht="28.5" hidden="1" customHeight="1" x14ac:dyDescent="0.2">
      <c r="V83" s="14"/>
      <c r="W83" s="14"/>
      <c r="X83" s="14"/>
      <c r="Y83" s="14"/>
      <c r="Z83" s="14"/>
      <c r="AA83" s="14"/>
    </row>
    <row r="84" spans="22:27" ht="28.5" hidden="1" customHeight="1" x14ac:dyDescent="0.2">
      <c r="V84" s="14"/>
      <c r="W84" s="14"/>
      <c r="X84" s="14"/>
      <c r="Y84" s="14"/>
      <c r="Z84" s="14"/>
      <c r="AA84" s="14"/>
    </row>
    <row r="85" spans="22:27" ht="28.5" hidden="1" customHeight="1" x14ac:dyDescent="0.2">
      <c r="V85" s="14"/>
      <c r="W85" s="14"/>
      <c r="X85" s="14"/>
      <c r="Y85" s="14"/>
      <c r="Z85" s="14"/>
      <c r="AA85" s="14"/>
    </row>
    <row r="86" spans="22:27" ht="28.5" hidden="1" customHeight="1" x14ac:dyDescent="0.2">
      <c r="V86" s="14"/>
      <c r="W86" s="14"/>
      <c r="X86" s="14"/>
      <c r="Y86" s="14"/>
      <c r="Z86" s="14"/>
      <c r="AA86" s="14"/>
    </row>
    <row r="87" spans="22:27" ht="28.5" hidden="1" customHeight="1" x14ac:dyDescent="0.2">
      <c r="V87" s="14"/>
      <c r="W87" s="14"/>
      <c r="X87" s="14"/>
      <c r="Y87" s="14"/>
      <c r="Z87" s="14"/>
      <c r="AA87" s="14"/>
    </row>
    <row r="88" spans="22:27" ht="28.5" hidden="1" customHeight="1" x14ac:dyDescent="0.2">
      <c r="V88" s="14"/>
      <c r="W88" s="14"/>
      <c r="X88" s="14"/>
      <c r="Y88" s="14"/>
      <c r="Z88" s="14"/>
      <c r="AA88" s="14"/>
    </row>
    <row r="89" spans="22:27" ht="28.5" hidden="1" customHeight="1" x14ac:dyDescent="0.2">
      <c r="V89" s="14"/>
      <c r="W89" s="14"/>
      <c r="X89" s="14"/>
      <c r="Y89" s="14"/>
      <c r="Z89" s="14"/>
      <c r="AA89" s="14"/>
    </row>
    <row r="90" spans="22:27" ht="28.5" hidden="1" customHeight="1" x14ac:dyDescent="0.2">
      <c r="V90" s="14"/>
      <c r="W90" s="14"/>
      <c r="X90" s="14"/>
      <c r="Y90" s="14"/>
      <c r="Z90" s="14"/>
      <c r="AA90" s="14"/>
    </row>
    <row r="91" spans="22:27" ht="28.5" hidden="1" customHeight="1" x14ac:dyDescent="0.2">
      <c r="V91" s="14"/>
      <c r="W91" s="14"/>
      <c r="X91" s="14"/>
      <c r="Y91" s="14"/>
      <c r="Z91" s="14"/>
      <c r="AA91" s="14"/>
    </row>
    <row r="92" spans="22:27" ht="28.5" hidden="1" customHeight="1" x14ac:dyDescent="0.2">
      <c r="V92" s="14"/>
      <c r="W92" s="14"/>
      <c r="X92" s="14"/>
      <c r="Y92" s="14"/>
      <c r="Z92" s="14"/>
      <c r="AA92" s="14"/>
    </row>
    <row r="93" spans="22:27" ht="28.5" hidden="1" customHeight="1" x14ac:dyDescent="0.2">
      <c r="V93" s="14"/>
      <c r="W93" s="14"/>
      <c r="X93" s="14"/>
      <c r="Y93" s="14"/>
      <c r="Z93" s="14"/>
      <c r="AA93" s="14"/>
    </row>
    <row r="94" spans="22:27" ht="28.5" hidden="1" customHeight="1" x14ac:dyDescent="0.2">
      <c r="V94" s="14"/>
      <c r="W94" s="14"/>
      <c r="X94" s="14"/>
      <c r="Y94" s="14"/>
      <c r="Z94" s="14"/>
      <c r="AA94" s="14"/>
    </row>
    <row r="95" spans="22:27" ht="28.5" hidden="1" customHeight="1" x14ac:dyDescent="0.2">
      <c r="V95" s="14"/>
      <c r="W95" s="14"/>
      <c r="X95" s="14"/>
      <c r="Y95" s="14"/>
      <c r="Z95" s="14"/>
      <c r="AA95" s="14"/>
    </row>
    <row r="96" spans="22:27" ht="28.5" hidden="1" customHeight="1" x14ac:dyDescent="0.2">
      <c r="V96" s="14"/>
      <c r="W96" s="14"/>
      <c r="X96" s="14"/>
      <c r="Y96" s="14"/>
      <c r="Z96" s="14"/>
      <c r="AA96" s="14"/>
    </row>
    <row r="97" spans="22:27" ht="28.5" hidden="1" customHeight="1" x14ac:dyDescent="0.2">
      <c r="V97" s="14"/>
      <c r="W97" s="14"/>
      <c r="X97" s="14"/>
      <c r="Y97" s="14"/>
      <c r="Z97" s="14"/>
      <c r="AA97" s="14"/>
    </row>
    <row r="98" spans="22:27" ht="28.5" hidden="1" customHeight="1" x14ac:dyDescent="0.2">
      <c r="V98" s="14"/>
      <c r="W98" s="14"/>
      <c r="X98" s="14"/>
      <c r="Y98" s="14"/>
      <c r="Z98" s="14"/>
      <c r="AA98" s="14"/>
    </row>
    <row r="99" spans="22:27" ht="28.5" hidden="1" customHeight="1" x14ac:dyDescent="0.2">
      <c r="V99" s="14"/>
      <c r="W99" s="14"/>
      <c r="X99" s="14"/>
      <c r="Y99" s="14"/>
      <c r="Z99" s="14"/>
      <c r="AA99" s="14"/>
    </row>
    <row r="100" spans="22:27" ht="28.5" hidden="1" customHeight="1" x14ac:dyDescent="0.2">
      <c r="V100" s="14"/>
      <c r="W100" s="14"/>
      <c r="X100" s="14"/>
      <c r="Y100" s="14"/>
      <c r="Z100" s="14"/>
      <c r="AA100" s="14"/>
    </row>
    <row r="101" spans="22:27" ht="28.5" hidden="1" customHeight="1" x14ac:dyDescent="0.2">
      <c r="V101" s="14"/>
      <c r="W101" s="14"/>
      <c r="X101" s="14"/>
      <c r="Y101" s="14"/>
      <c r="Z101" s="14"/>
      <c r="AA101" s="14"/>
    </row>
    <row r="102" spans="22:27" ht="28.5" hidden="1" customHeight="1" x14ac:dyDescent="0.2">
      <c r="V102" s="14"/>
      <c r="W102" s="14"/>
      <c r="X102" s="14"/>
      <c r="Y102" s="14"/>
      <c r="Z102" s="14"/>
      <c r="AA102" s="14"/>
    </row>
    <row r="103" spans="22:27" ht="28.5" hidden="1" customHeight="1" x14ac:dyDescent="0.2">
      <c r="V103" s="14"/>
      <c r="W103" s="14"/>
      <c r="X103" s="14"/>
      <c r="Y103" s="14"/>
      <c r="Z103" s="14"/>
      <c r="AA103" s="14"/>
    </row>
    <row r="104" spans="22:27" ht="28.5" hidden="1" customHeight="1" x14ac:dyDescent="0.2">
      <c r="V104" s="14"/>
      <c r="W104" s="14"/>
      <c r="X104" s="14"/>
      <c r="Y104" s="14"/>
      <c r="Z104" s="14"/>
      <c r="AA104" s="14"/>
    </row>
    <row r="105" spans="22:27" ht="28.5" hidden="1" customHeight="1" x14ac:dyDescent="0.2">
      <c r="V105" s="14"/>
      <c r="W105" s="14"/>
      <c r="X105" s="14"/>
      <c r="Y105" s="14"/>
      <c r="Z105" s="14"/>
      <c r="AA105" s="14"/>
    </row>
    <row r="106" spans="22:27" ht="28.5" hidden="1" customHeight="1" x14ac:dyDescent="0.2">
      <c r="V106" s="14"/>
      <c r="W106" s="14"/>
      <c r="X106" s="14"/>
      <c r="Y106" s="14"/>
      <c r="Z106" s="14"/>
      <c r="AA106" s="14"/>
    </row>
    <row r="107" spans="22:27" ht="28.5" hidden="1" customHeight="1" x14ac:dyDescent="0.2">
      <c r="V107" s="14"/>
      <c r="W107" s="14"/>
      <c r="X107" s="14"/>
      <c r="Y107" s="14"/>
      <c r="Z107" s="14"/>
      <c r="AA107" s="14"/>
    </row>
    <row r="108" spans="22:27" ht="28.5" hidden="1" customHeight="1" x14ac:dyDescent="0.2">
      <c r="V108" s="14"/>
      <c r="W108" s="14"/>
      <c r="X108" s="14"/>
      <c r="Y108" s="14"/>
      <c r="Z108" s="14"/>
      <c r="AA108" s="14"/>
    </row>
    <row r="109" spans="22:27" ht="28.5" hidden="1" customHeight="1" x14ac:dyDescent="0.2">
      <c r="V109" s="14"/>
      <c r="W109" s="14"/>
      <c r="X109" s="14"/>
      <c r="Y109" s="14"/>
      <c r="Z109" s="14"/>
      <c r="AA109" s="14"/>
    </row>
    <row r="110" spans="22:27" ht="28.5" hidden="1" customHeight="1" x14ac:dyDescent="0.2">
      <c r="V110" s="14"/>
      <c r="W110" s="14"/>
      <c r="X110" s="14"/>
      <c r="Y110" s="14"/>
      <c r="Z110" s="14"/>
      <c r="AA110" s="14"/>
    </row>
    <row r="111" spans="22:27" ht="28.5" hidden="1" customHeight="1" x14ac:dyDescent="0.2">
      <c r="V111" s="14"/>
      <c r="W111" s="14"/>
      <c r="X111" s="14"/>
      <c r="Y111" s="14"/>
      <c r="Z111" s="14"/>
      <c r="AA111" s="14"/>
    </row>
    <row r="112" spans="22:27" ht="28.5" hidden="1" customHeight="1" x14ac:dyDescent="0.2">
      <c r="V112" s="14"/>
      <c r="W112" s="14"/>
      <c r="X112" s="14"/>
      <c r="Y112" s="14"/>
      <c r="Z112" s="14"/>
      <c r="AA112" s="14"/>
    </row>
    <row r="113" spans="22:27" ht="28.5" hidden="1" customHeight="1" x14ac:dyDescent="0.2">
      <c r="V113" s="14"/>
      <c r="W113" s="14"/>
      <c r="X113" s="14"/>
      <c r="Y113" s="14"/>
      <c r="Z113" s="14"/>
      <c r="AA113" s="14"/>
    </row>
    <row r="114" spans="22:27" ht="28.5" hidden="1" customHeight="1" x14ac:dyDescent="0.2">
      <c r="V114" s="14"/>
      <c r="W114" s="14"/>
      <c r="X114" s="14"/>
      <c r="Y114" s="14"/>
      <c r="Z114" s="14"/>
      <c r="AA114" s="14"/>
    </row>
    <row r="115" spans="22:27" ht="28.5" hidden="1" customHeight="1" x14ac:dyDescent="0.2">
      <c r="V115" s="14"/>
      <c r="W115" s="14"/>
      <c r="X115" s="14"/>
      <c r="Y115" s="14"/>
      <c r="Z115" s="14"/>
      <c r="AA115" s="14"/>
    </row>
    <row r="116" spans="22:27" ht="28.5" hidden="1" customHeight="1" x14ac:dyDescent="0.2">
      <c r="V116" s="14"/>
      <c r="W116" s="14"/>
      <c r="X116" s="14"/>
      <c r="Y116" s="14"/>
      <c r="Z116" s="14"/>
      <c r="AA116" s="14"/>
    </row>
    <row r="117" spans="22:27" ht="28.5" hidden="1" customHeight="1" x14ac:dyDescent="0.2">
      <c r="V117" s="14"/>
      <c r="W117" s="14"/>
      <c r="X117" s="14"/>
      <c r="Y117" s="14"/>
      <c r="Z117" s="14"/>
      <c r="AA117" s="14"/>
    </row>
    <row r="118" spans="22:27" ht="28.5" hidden="1" customHeight="1" x14ac:dyDescent="0.2">
      <c r="V118" s="14"/>
      <c r="W118" s="14"/>
      <c r="X118" s="14"/>
      <c r="Y118" s="14"/>
      <c r="Z118" s="14"/>
      <c r="AA118" s="14"/>
    </row>
    <row r="119" spans="22:27" ht="28.5" hidden="1" customHeight="1" x14ac:dyDescent="0.2">
      <c r="V119" s="14"/>
      <c r="W119" s="14"/>
      <c r="X119" s="14"/>
      <c r="Y119" s="14"/>
      <c r="Z119" s="14"/>
      <c r="AA119" s="14"/>
    </row>
    <row r="120" spans="22:27" ht="28.5" hidden="1" customHeight="1" x14ac:dyDescent="0.2">
      <c r="V120" s="14"/>
      <c r="W120" s="14"/>
      <c r="X120" s="14"/>
      <c r="Y120" s="14"/>
      <c r="Z120" s="14"/>
      <c r="AA120" s="14"/>
    </row>
    <row r="121" spans="22:27" ht="28.5" hidden="1" customHeight="1" x14ac:dyDescent="0.2">
      <c r="V121" s="14"/>
      <c r="W121" s="14"/>
      <c r="X121" s="14"/>
      <c r="Y121" s="14"/>
      <c r="Z121" s="14"/>
      <c r="AA121" s="14"/>
    </row>
    <row r="122" spans="22:27" ht="28.5" hidden="1" customHeight="1" x14ac:dyDescent="0.2">
      <c r="V122" s="14"/>
      <c r="W122" s="14"/>
      <c r="X122" s="14"/>
      <c r="Y122" s="14"/>
      <c r="Z122" s="14"/>
      <c r="AA122" s="14"/>
    </row>
    <row r="123" spans="22:27" ht="28.5" hidden="1" customHeight="1" x14ac:dyDescent="0.2">
      <c r="V123" s="14"/>
      <c r="W123" s="14"/>
      <c r="X123" s="14"/>
      <c r="Y123" s="14"/>
      <c r="Z123" s="14"/>
      <c r="AA123" s="14"/>
    </row>
    <row r="124" spans="22:27" ht="28.5" hidden="1" customHeight="1" x14ac:dyDescent="0.2">
      <c r="V124" s="14"/>
      <c r="W124" s="14"/>
      <c r="X124" s="14"/>
      <c r="Y124" s="14"/>
      <c r="Z124" s="14"/>
      <c r="AA124" s="14"/>
    </row>
    <row r="125" spans="22:27" ht="28.5" hidden="1" customHeight="1" x14ac:dyDescent="0.2">
      <c r="V125" s="14"/>
      <c r="W125" s="14"/>
      <c r="X125" s="14"/>
      <c r="Y125" s="14"/>
      <c r="Z125" s="14"/>
      <c r="AA125" s="14"/>
    </row>
    <row r="126" spans="22:27" ht="28.5" hidden="1" customHeight="1" x14ac:dyDescent="0.2">
      <c r="V126" s="14"/>
      <c r="W126" s="14"/>
      <c r="X126" s="14"/>
      <c r="Y126" s="14"/>
      <c r="Z126" s="14"/>
      <c r="AA126" s="14"/>
    </row>
    <row r="127" spans="22:27" ht="28.5" hidden="1" customHeight="1" x14ac:dyDescent="0.2">
      <c r="V127" s="14"/>
      <c r="W127" s="14"/>
      <c r="X127" s="14"/>
      <c r="Y127" s="14"/>
      <c r="Z127" s="14"/>
      <c r="AA127" s="14"/>
    </row>
    <row r="128" spans="22:27" ht="28.5" hidden="1" customHeight="1" x14ac:dyDescent="0.2">
      <c r="V128" s="14"/>
      <c r="W128" s="14"/>
      <c r="X128" s="14"/>
      <c r="Y128" s="14"/>
      <c r="Z128" s="14"/>
      <c r="AA128" s="14"/>
    </row>
    <row r="129" spans="22:27" ht="28.5" hidden="1" customHeight="1" x14ac:dyDescent="0.2">
      <c r="V129" s="14"/>
      <c r="W129" s="14"/>
      <c r="X129" s="14"/>
      <c r="Y129" s="14"/>
      <c r="Z129" s="14"/>
      <c r="AA129" s="14"/>
    </row>
    <row r="130" spans="22:27" ht="28.5" hidden="1" customHeight="1" x14ac:dyDescent="0.2">
      <c r="V130" s="14"/>
      <c r="W130" s="14"/>
      <c r="X130" s="14"/>
      <c r="Y130" s="14"/>
      <c r="Z130" s="14"/>
      <c r="AA130" s="14"/>
    </row>
    <row r="131" spans="22:27" ht="28.5" hidden="1" customHeight="1" x14ac:dyDescent="0.2">
      <c r="V131" s="14"/>
      <c r="W131" s="14"/>
      <c r="X131" s="14"/>
      <c r="Y131" s="14"/>
      <c r="Z131" s="14"/>
      <c r="AA131" s="14"/>
    </row>
    <row r="132" spans="22:27" ht="28.5" hidden="1" customHeight="1" x14ac:dyDescent="0.2">
      <c r="V132" s="14"/>
      <c r="W132" s="14"/>
      <c r="X132" s="14"/>
      <c r="Y132" s="14"/>
      <c r="Z132" s="14"/>
      <c r="AA132" s="14"/>
    </row>
    <row r="133" spans="22:27" ht="28.5" hidden="1" customHeight="1" x14ac:dyDescent="0.2">
      <c r="V133" s="14"/>
      <c r="W133" s="14"/>
      <c r="X133" s="14"/>
      <c r="Y133" s="14"/>
      <c r="Z133" s="14"/>
      <c r="AA133" s="14"/>
    </row>
    <row r="134" spans="22:27" ht="28.5" hidden="1" customHeight="1" x14ac:dyDescent="0.2">
      <c r="V134" s="14"/>
      <c r="W134" s="14"/>
      <c r="X134" s="14"/>
      <c r="Y134" s="14"/>
      <c r="Z134" s="14"/>
      <c r="AA134" s="14"/>
    </row>
    <row r="135" spans="22:27" ht="28.5" hidden="1" customHeight="1" x14ac:dyDescent="0.2">
      <c r="V135" s="14"/>
      <c r="W135" s="14"/>
      <c r="X135" s="14"/>
      <c r="Y135" s="14"/>
      <c r="Z135" s="14"/>
      <c r="AA135" s="14"/>
    </row>
    <row r="136" spans="22:27" ht="28.5" hidden="1" customHeight="1" x14ac:dyDescent="0.2">
      <c r="V136" s="14"/>
      <c r="W136" s="14"/>
      <c r="X136" s="14"/>
      <c r="Y136" s="14"/>
      <c r="Z136" s="14"/>
      <c r="AA136" s="14"/>
    </row>
    <row r="137" spans="22:27" ht="28.5" hidden="1" customHeight="1" x14ac:dyDescent="0.2">
      <c r="V137" s="14"/>
      <c r="W137" s="14"/>
      <c r="X137" s="14"/>
      <c r="Y137" s="14"/>
      <c r="Z137" s="14"/>
      <c r="AA137" s="14"/>
    </row>
    <row r="138" spans="22:27" ht="28.5" hidden="1" customHeight="1" x14ac:dyDescent="0.2">
      <c r="V138" s="14"/>
      <c r="W138" s="14"/>
      <c r="X138" s="14"/>
      <c r="Y138" s="14"/>
      <c r="Z138" s="14"/>
      <c r="AA138" s="14"/>
    </row>
    <row r="139" spans="22:27" ht="28.5" hidden="1" customHeight="1" x14ac:dyDescent="0.2">
      <c r="V139" s="14"/>
      <c r="W139" s="14"/>
      <c r="X139" s="14"/>
      <c r="Y139" s="14"/>
      <c r="Z139" s="14"/>
      <c r="AA139" s="14"/>
    </row>
    <row r="140" spans="22:27" ht="28.5" hidden="1" customHeight="1" x14ac:dyDescent="0.2">
      <c r="V140" s="14"/>
      <c r="W140" s="14"/>
      <c r="X140" s="14"/>
      <c r="Y140" s="14"/>
      <c r="Z140" s="14"/>
      <c r="AA140" s="14"/>
    </row>
    <row r="141" spans="22:27" ht="28.5" hidden="1" customHeight="1" x14ac:dyDescent="0.2">
      <c r="V141" s="14"/>
      <c r="W141" s="14"/>
      <c r="X141" s="14"/>
      <c r="Y141" s="14"/>
      <c r="Z141" s="14"/>
      <c r="AA141" s="14"/>
    </row>
    <row r="142" spans="22:27" ht="28.5" hidden="1" customHeight="1" x14ac:dyDescent="0.2">
      <c r="V142" s="14"/>
      <c r="W142" s="14"/>
      <c r="X142" s="14"/>
      <c r="Y142" s="14"/>
      <c r="Z142" s="14"/>
      <c r="AA142" s="14"/>
    </row>
    <row r="143" spans="22:27" ht="28.5" hidden="1" customHeight="1" x14ac:dyDescent="0.2">
      <c r="V143" s="14"/>
      <c r="W143" s="14"/>
      <c r="X143" s="14"/>
      <c r="Y143" s="14"/>
      <c r="Z143" s="14"/>
      <c r="AA143" s="14"/>
    </row>
    <row r="144" spans="22:27" ht="28.5" hidden="1" customHeight="1" x14ac:dyDescent="0.2">
      <c r="V144" s="14"/>
      <c r="W144" s="14"/>
      <c r="X144" s="14"/>
      <c r="Y144" s="14"/>
      <c r="Z144" s="14"/>
      <c r="AA144" s="14"/>
    </row>
    <row r="145" spans="22:27" ht="28.5" hidden="1" customHeight="1" x14ac:dyDescent="0.2">
      <c r="V145" s="14"/>
      <c r="W145" s="14"/>
      <c r="X145" s="14"/>
      <c r="Y145" s="14"/>
      <c r="Z145" s="14"/>
      <c r="AA145" s="14"/>
    </row>
    <row r="146" spans="22:27" ht="28.5" hidden="1" customHeight="1" x14ac:dyDescent="0.2">
      <c r="V146" s="14"/>
      <c r="W146" s="14"/>
      <c r="X146" s="14"/>
      <c r="Y146" s="14"/>
      <c r="Z146" s="14"/>
      <c r="AA146" s="14"/>
    </row>
    <row r="147" spans="22:27" ht="28.5" hidden="1" customHeight="1" x14ac:dyDescent="0.2">
      <c r="V147" s="14"/>
      <c r="W147" s="14"/>
      <c r="X147" s="14"/>
      <c r="Y147" s="14"/>
      <c r="Z147" s="14"/>
      <c r="AA147" s="14"/>
    </row>
    <row r="148" spans="22:27" ht="28.5" hidden="1" customHeight="1" x14ac:dyDescent="0.2">
      <c r="V148" s="14"/>
      <c r="W148" s="14"/>
      <c r="X148" s="14"/>
      <c r="Y148" s="14"/>
      <c r="Z148" s="14"/>
      <c r="AA148" s="14"/>
    </row>
    <row r="149" spans="22:27" ht="28.5" hidden="1" customHeight="1" x14ac:dyDescent="0.2">
      <c r="V149" s="14"/>
      <c r="W149" s="14"/>
      <c r="X149" s="14"/>
      <c r="Y149" s="14"/>
      <c r="Z149" s="14"/>
      <c r="AA149" s="14"/>
    </row>
    <row r="150" spans="22:27" ht="28.5" hidden="1" customHeight="1" x14ac:dyDescent="0.2">
      <c r="V150" s="14"/>
      <c r="W150" s="14"/>
      <c r="X150" s="14"/>
      <c r="Y150" s="14"/>
      <c r="Z150" s="14"/>
      <c r="AA150" s="14"/>
    </row>
    <row r="151" spans="22:27" ht="28.5" hidden="1" customHeight="1" x14ac:dyDescent="0.2">
      <c r="V151" s="14"/>
      <c r="W151" s="14"/>
      <c r="X151" s="14"/>
      <c r="Y151" s="14"/>
      <c r="Z151" s="14"/>
      <c r="AA151" s="14"/>
    </row>
    <row r="152" spans="22:27" ht="28.5" hidden="1" customHeight="1" x14ac:dyDescent="0.2">
      <c r="V152" s="14"/>
      <c r="W152" s="14"/>
      <c r="X152" s="14"/>
      <c r="Y152" s="14"/>
      <c r="Z152" s="14"/>
      <c r="AA152" s="14"/>
    </row>
    <row r="153" spans="22:27" ht="28.5" hidden="1" customHeight="1" x14ac:dyDescent="0.2">
      <c r="V153" s="14"/>
      <c r="W153" s="14"/>
      <c r="X153" s="14"/>
      <c r="Y153" s="14"/>
      <c r="Z153" s="14"/>
      <c r="AA153" s="14"/>
    </row>
    <row r="154" spans="22:27" ht="28.5" hidden="1" customHeight="1" x14ac:dyDescent="0.2">
      <c r="V154" s="14"/>
      <c r="W154" s="14"/>
      <c r="X154" s="14"/>
      <c r="Y154" s="14"/>
      <c r="Z154" s="14"/>
      <c r="AA154" s="14"/>
    </row>
    <row r="155" spans="22:27" ht="28.5" hidden="1" customHeight="1" x14ac:dyDescent="0.2">
      <c r="V155" s="14"/>
      <c r="W155" s="14"/>
      <c r="X155" s="14"/>
      <c r="Y155" s="14"/>
      <c r="Z155" s="14"/>
      <c r="AA155" s="14"/>
    </row>
    <row r="156" spans="22:27" ht="28.5" hidden="1" customHeight="1" x14ac:dyDescent="0.2">
      <c r="V156" s="14"/>
      <c r="W156" s="14"/>
      <c r="X156" s="14"/>
      <c r="Y156" s="14"/>
      <c r="Z156" s="14"/>
      <c r="AA156" s="14"/>
    </row>
    <row r="157" spans="22:27" ht="28.5" hidden="1" customHeight="1" x14ac:dyDescent="0.2">
      <c r="V157" s="14"/>
      <c r="W157" s="14"/>
      <c r="X157" s="14"/>
      <c r="Y157" s="14"/>
      <c r="Z157" s="14"/>
      <c r="AA157" s="14"/>
    </row>
    <row r="158" spans="22:27" ht="28.5" hidden="1" customHeight="1" x14ac:dyDescent="0.2">
      <c r="V158" s="14"/>
      <c r="W158" s="14"/>
      <c r="X158" s="14"/>
      <c r="Y158" s="14"/>
      <c r="Z158" s="14"/>
      <c r="AA158" s="14"/>
    </row>
    <row r="159" spans="22:27" ht="28.5" hidden="1" customHeight="1" x14ac:dyDescent="0.2">
      <c r="V159" s="14"/>
      <c r="W159" s="14"/>
      <c r="X159" s="14"/>
      <c r="Y159" s="14"/>
      <c r="Z159" s="14"/>
      <c r="AA159" s="14"/>
    </row>
    <row r="160" spans="22:27" ht="28.5" hidden="1" customHeight="1" x14ac:dyDescent="0.2">
      <c r="V160" s="14"/>
      <c r="W160" s="14"/>
      <c r="X160" s="14"/>
      <c r="Y160" s="14"/>
      <c r="Z160" s="14"/>
      <c r="AA160" s="14"/>
    </row>
    <row r="161" spans="12:27" ht="28.5" hidden="1" customHeight="1" x14ac:dyDescent="0.2">
      <c r="V161" s="14"/>
      <c r="W161" s="14"/>
      <c r="X161" s="14"/>
      <c r="Y161" s="14"/>
      <c r="Z161" s="14"/>
      <c r="AA161" s="14"/>
    </row>
    <row r="162" spans="12:27" ht="28.5" hidden="1" customHeight="1" x14ac:dyDescent="0.2">
      <c r="V162" s="14"/>
      <c r="W162" s="14"/>
      <c r="X162" s="14"/>
      <c r="Y162" s="14"/>
      <c r="Z162" s="14"/>
      <c r="AA162" s="14"/>
    </row>
    <row r="163" spans="12:27" ht="28.5" hidden="1" customHeight="1" x14ac:dyDescent="0.2">
      <c r="V163" s="14"/>
      <c r="W163" s="14"/>
      <c r="X163" s="14"/>
      <c r="Y163" s="14"/>
      <c r="Z163" s="14"/>
      <c r="AA163" s="14"/>
    </row>
    <row r="164" spans="12:27" ht="28.5" hidden="1" customHeight="1" x14ac:dyDescent="0.2">
      <c r="V164" s="14"/>
      <c r="W164" s="14"/>
      <c r="X164" s="14"/>
      <c r="Y164" s="14"/>
      <c r="Z164" s="14"/>
      <c r="AA164" s="14"/>
    </row>
    <row r="165" spans="12:27" ht="28.5" hidden="1" customHeight="1" x14ac:dyDescent="0.2">
      <c r="V165" s="14"/>
      <c r="W165" s="14"/>
      <c r="X165" s="14"/>
      <c r="Y165" s="14"/>
      <c r="Z165" s="14"/>
      <c r="AA165" s="14"/>
    </row>
    <row r="166" spans="12:27" ht="28.5" hidden="1" customHeight="1" x14ac:dyDescent="0.2">
      <c r="V166" s="14"/>
      <c r="W166" s="14"/>
      <c r="X166" s="14"/>
      <c r="Y166" s="14"/>
      <c r="Z166" s="14"/>
      <c r="AA166" s="14"/>
    </row>
    <row r="167" spans="12:27" ht="12.75" hidden="1" x14ac:dyDescent="0.2"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2:27" ht="12.75" hidden="1" x14ac:dyDescent="0.2"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2:27" ht="12.75" hidden="1" x14ac:dyDescent="0.2"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2:27" ht="12.75" hidden="1" x14ac:dyDescent="0.2"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2:27" ht="12.75" hidden="1" x14ac:dyDescent="0.2"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2:27" ht="12.75" hidden="1" x14ac:dyDescent="0.2"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2:27" ht="12.75" hidden="1" x14ac:dyDescent="0.2"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2:27" ht="12.75" hidden="1" x14ac:dyDescent="0.2"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2:27" ht="12.75" hidden="1" x14ac:dyDescent="0.2"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2:27" ht="12.75" hidden="1" x14ac:dyDescent="0.2"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2:27" ht="12.75" hidden="1" x14ac:dyDescent="0.2"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2:27" ht="12.75" hidden="1" x14ac:dyDescent="0.2"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2:27" ht="12.75" hidden="1" x14ac:dyDescent="0.2"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2:27" ht="12.75" hidden="1" x14ac:dyDescent="0.2"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2:27" ht="12.75" hidden="1" x14ac:dyDescent="0.2"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2:27" ht="12.75" hidden="1" x14ac:dyDescent="0.2"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2:27" ht="12.75" hidden="1" x14ac:dyDescent="0.2"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2:27" ht="12.75" hidden="1" x14ac:dyDescent="0.2"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2:27" ht="12.75" hidden="1" x14ac:dyDescent="0.2"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2:27" ht="12.75" hidden="1" x14ac:dyDescent="0.2"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2:27" ht="12.75" hidden="1" x14ac:dyDescent="0.2"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2:27" ht="12.75" hidden="1" x14ac:dyDescent="0.2"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2:27" ht="12.75" hidden="1" x14ac:dyDescent="0.2"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2:27" ht="12.75" hidden="1" x14ac:dyDescent="0.2"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2:27" ht="12.75" hidden="1" x14ac:dyDescent="0.2"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2:27" ht="12.75" hidden="1" x14ac:dyDescent="0.2"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2:27" ht="12.75" hidden="1" x14ac:dyDescent="0.2"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2:27" ht="12.75" hidden="1" x14ac:dyDescent="0.2"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2:27" ht="12.75" hidden="1" x14ac:dyDescent="0.2"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2:27" ht="12.75" hidden="1" x14ac:dyDescent="0.2"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2:27" ht="12.75" hidden="1" x14ac:dyDescent="0.2"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2:27" ht="12.75" hidden="1" x14ac:dyDescent="0.2"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2:27" ht="12.75" hidden="1" x14ac:dyDescent="0.2"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2:27" ht="12.75" hidden="1" x14ac:dyDescent="0.2"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2:27" ht="12.75" hidden="1" x14ac:dyDescent="0.2"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2:27" ht="12.75" hidden="1" x14ac:dyDescent="0.2"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2:27" ht="12.75" hidden="1" x14ac:dyDescent="0.2"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2:27" ht="12.75" hidden="1" x14ac:dyDescent="0.2"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2:27" ht="12.75" hidden="1" x14ac:dyDescent="0.2"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2:27" ht="12.75" hidden="1" x14ac:dyDescent="0.2"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2:27" ht="12.75" hidden="1" x14ac:dyDescent="0.2"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2:27" ht="12.75" hidden="1" x14ac:dyDescent="0.2"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2:27" ht="12.75" hidden="1" x14ac:dyDescent="0.2"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2:27" ht="12.75" hidden="1" x14ac:dyDescent="0.2"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2:27" ht="12.75" hidden="1" x14ac:dyDescent="0.2"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2:27" ht="12.75" hidden="1" x14ac:dyDescent="0.2"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2:27" ht="12.75" hidden="1" x14ac:dyDescent="0.2"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2:27" ht="12.75" hidden="1" x14ac:dyDescent="0.2"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2:27" ht="12.75" hidden="1" x14ac:dyDescent="0.2"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2:27" ht="12.75" hidden="1" x14ac:dyDescent="0.2"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2:27" ht="12.75" hidden="1" x14ac:dyDescent="0.2"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2:27" ht="12.75" hidden="1" x14ac:dyDescent="0.2"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2:27" ht="12.75" hidden="1" x14ac:dyDescent="0.2"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2:27" ht="12.75" hidden="1" x14ac:dyDescent="0.2"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2:27" ht="12.75" hidden="1" x14ac:dyDescent="0.2"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2:27" ht="12.75" hidden="1" x14ac:dyDescent="0.2"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2:27" ht="12.75" hidden="1" x14ac:dyDescent="0.2"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2:27" ht="12.75" hidden="1" x14ac:dyDescent="0.2"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2:27" ht="12.75" hidden="1" x14ac:dyDescent="0.2"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2:27" ht="12.75" hidden="1" x14ac:dyDescent="0.2"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2:27" ht="12.75" hidden="1" x14ac:dyDescent="0.2"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2:27" ht="12.75" hidden="1" x14ac:dyDescent="0.2"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2:27" ht="12.75" hidden="1" x14ac:dyDescent="0.2"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2:27" ht="12.75" hidden="1" x14ac:dyDescent="0.2"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2:27" ht="12.75" hidden="1" x14ac:dyDescent="0.2"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2:27" ht="12.75" hidden="1" x14ac:dyDescent="0.2"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2:27" ht="12.75" hidden="1" x14ac:dyDescent="0.2"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2:27" ht="12.75" hidden="1" x14ac:dyDescent="0.2"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2:27" ht="12.75" hidden="1" x14ac:dyDescent="0.2"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2:27" ht="12.75" hidden="1" x14ac:dyDescent="0.2"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2:27" ht="12.75" hidden="1" x14ac:dyDescent="0.2"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2:27" ht="12.75" hidden="1" x14ac:dyDescent="0.2"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2:27" ht="12.75" hidden="1" x14ac:dyDescent="0.2"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2:27" ht="12.75" hidden="1" x14ac:dyDescent="0.2"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2:27" ht="12.75" hidden="1" x14ac:dyDescent="0.2"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2:27" ht="12.75" hidden="1" x14ac:dyDescent="0.2"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2:27" ht="12.75" hidden="1" x14ac:dyDescent="0.2"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2:27" ht="12.75" hidden="1" x14ac:dyDescent="0.2"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2:27" ht="12.75" hidden="1" x14ac:dyDescent="0.2"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2:27" ht="12.75" hidden="1" x14ac:dyDescent="0.2"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2:27" ht="12.75" hidden="1" x14ac:dyDescent="0.2"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2:27" ht="12.75" hidden="1" x14ac:dyDescent="0.2"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2:27" ht="12.75" hidden="1" x14ac:dyDescent="0.2"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2:27" ht="12.75" hidden="1" x14ac:dyDescent="0.2"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2:27" ht="12.75" hidden="1" x14ac:dyDescent="0.2"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2:27" ht="12.75" hidden="1" x14ac:dyDescent="0.2"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2:27" ht="12.75" hidden="1" x14ac:dyDescent="0.2"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2:27" ht="12.75" hidden="1" x14ac:dyDescent="0.2"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2:27" ht="12.75" hidden="1" x14ac:dyDescent="0.2"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2:27" ht="12.75" hidden="1" x14ac:dyDescent="0.2"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2:27" ht="12.75" hidden="1" x14ac:dyDescent="0.2"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2:27" ht="12.75" hidden="1" x14ac:dyDescent="0.2"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2:27" ht="12.75" hidden="1" x14ac:dyDescent="0.2"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2:27" ht="12.75" hidden="1" x14ac:dyDescent="0.2"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2:27" ht="12.75" hidden="1" x14ac:dyDescent="0.2"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2:27" ht="12.75" hidden="1" x14ac:dyDescent="0.2"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2:27" ht="12.75" hidden="1" x14ac:dyDescent="0.2"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2:27" ht="12.75" hidden="1" x14ac:dyDescent="0.2"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2:27" ht="12.75" hidden="1" x14ac:dyDescent="0.2"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2:27" ht="12.75" hidden="1" x14ac:dyDescent="0.2"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2:27" ht="12.75" hidden="1" x14ac:dyDescent="0.2"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2:27" ht="12.75" hidden="1" x14ac:dyDescent="0.2"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2:27" ht="12.75" hidden="1" x14ac:dyDescent="0.2"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2:27" ht="12.75" hidden="1" x14ac:dyDescent="0.2"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2:27" ht="12.75" hidden="1" x14ac:dyDescent="0.2"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2:27" ht="12.75" hidden="1" x14ac:dyDescent="0.2"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2:27" ht="12.75" hidden="1" x14ac:dyDescent="0.2"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2:27" ht="12.75" hidden="1" x14ac:dyDescent="0.2"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2:27" ht="12.75" hidden="1" x14ac:dyDescent="0.2"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2:27" ht="12.75" hidden="1" x14ac:dyDescent="0.2"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2:27" ht="12.75" hidden="1" x14ac:dyDescent="0.2"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2:27" ht="12.75" hidden="1" x14ac:dyDescent="0.2"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2:27" ht="12.75" hidden="1" x14ac:dyDescent="0.2"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2:27" ht="12.75" hidden="1" x14ac:dyDescent="0.2"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2:27" ht="12.75" hidden="1" x14ac:dyDescent="0.2"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2:27" ht="12.75" hidden="1" x14ac:dyDescent="0.2"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2:27" ht="12.75" hidden="1" x14ac:dyDescent="0.2"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2:27" ht="12.75" hidden="1" x14ac:dyDescent="0.2"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2:27" ht="12.75" hidden="1" x14ac:dyDescent="0.2"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2:27" ht="12.75" hidden="1" x14ac:dyDescent="0.2"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2:27" ht="12.75" hidden="1" x14ac:dyDescent="0.2"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2:27" ht="12.75" hidden="1" x14ac:dyDescent="0.2"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2:27" ht="12.75" hidden="1" x14ac:dyDescent="0.2"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2:27" ht="12.75" hidden="1" x14ac:dyDescent="0.2"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2:27" ht="12.75" hidden="1" x14ac:dyDescent="0.2"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2:27" ht="12.75" hidden="1" x14ac:dyDescent="0.2"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2:27" ht="12.75" hidden="1" x14ac:dyDescent="0.2"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2:27" ht="12.75" hidden="1" x14ac:dyDescent="0.2"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2:27" ht="12.75" hidden="1" x14ac:dyDescent="0.2"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2:27" ht="12.75" hidden="1" x14ac:dyDescent="0.2"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2:27" ht="12.75" hidden="1" x14ac:dyDescent="0.2"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2:27" ht="12.75" hidden="1" x14ac:dyDescent="0.2"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2:27" ht="12.75" hidden="1" x14ac:dyDescent="0.2"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2:27" ht="12.75" hidden="1" x14ac:dyDescent="0.2"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2:27" ht="12.75" hidden="1" x14ac:dyDescent="0.2"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2:27" ht="12.75" hidden="1" x14ac:dyDescent="0.2"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2:27" ht="12.75" hidden="1" x14ac:dyDescent="0.2"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2:27" ht="12.75" hidden="1" x14ac:dyDescent="0.2"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2:27" ht="12.75" hidden="1" x14ac:dyDescent="0.2"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2:27" ht="12.75" hidden="1" x14ac:dyDescent="0.2"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2:27" ht="12.75" hidden="1" x14ac:dyDescent="0.2"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2:27" ht="12.75" hidden="1" x14ac:dyDescent="0.2"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2:27" ht="12.75" hidden="1" x14ac:dyDescent="0.2"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2:27" ht="12.75" hidden="1" x14ac:dyDescent="0.2"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2:27" ht="12.75" hidden="1" x14ac:dyDescent="0.2"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2:27" ht="12.75" hidden="1" x14ac:dyDescent="0.2"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2:27" ht="12.75" hidden="1" x14ac:dyDescent="0.2"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2:27" ht="12.75" hidden="1" x14ac:dyDescent="0.2"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2:27" ht="12.75" hidden="1" x14ac:dyDescent="0.2"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2:27" ht="12.75" hidden="1" x14ac:dyDescent="0.2"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2:27" ht="12.75" hidden="1" x14ac:dyDescent="0.2"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2:27" ht="12.75" hidden="1" x14ac:dyDescent="0.2"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2:27" ht="12.75" hidden="1" x14ac:dyDescent="0.2"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2:27" ht="12.75" hidden="1" x14ac:dyDescent="0.2"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2:27" ht="12.75" hidden="1" x14ac:dyDescent="0.2"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2:27" ht="12.75" hidden="1" x14ac:dyDescent="0.2"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2:27" ht="12.75" hidden="1" x14ac:dyDescent="0.2"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2:27" ht="12.75" hidden="1" x14ac:dyDescent="0.2"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2:27" ht="12.75" hidden="1" x14ac:dyDescent="0.2"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2:27" ht="12.75" hidden="1" x14ac:dyDescent="0.2"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2:27" ht="12.75" hidden="1" x14ac:dyDescent="0.2"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2:27" ht="12.75" hidden="1" x14ac:dyDescent="0.2"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2:27" ht="12.75" hidden="1" x14ac:dyDescent="0.2"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2:27" ht="12.75" hidden="1" x14ac:dyDescent="0.2"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2:27" ht="12.75" hidden="1" x14ac:dyDescent="0.2"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2:27" ht="12.75" hidden="1" x14ac:dyDescent="0.2"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2:27" ht="12.75" hidden="1" x14ac:dyDescent="0.2"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2:27" ht="12.75" hidden="1" x14ac:dyDescent="0.2"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2:27" ht="12.75" hidden="1" x14ac:dyDescent="0.2"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2:27" ht="12.75" hidden="1" x14ac:dyDescent="0.2"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2:27" ht="12.75" hidden="1" x14ac:dyDescent="0.2"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2:27" ht="12.75" hidden="1" x14ac:dyDescent="0.2"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2:27" ht="12.75" hidden="1" x14ac:dyDescent="0.2"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2:27" ht="12.75" hidden="1" x14ac:dyDescent="0.2"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2:27" ht="12.75" hidden="1" x14ac:dyDescent="0.2"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2:27" ht="12.75" hidden="1" x14ac:dyDescent="0.2"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2:27" ht="12.75" hidden="1" x14ac:dyDescent="0.2"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2:27" ht="12.75" hidden="1" x14ac:dyDescent="0.2"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2:27" ht="12.75" hidden="1" x14ac:dyDescent="0.2"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2:27" ht="12.75" hidden="1" x14ac:dyDescent="0.2"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2:27" ht="12.75" hidden="1" x14ac:dyDescent="0.2"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2:27" ht="12.75" hidden="1" x14ac:dyDescent="0.2"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2:27" ht="12.75" hidden="1" x14ac:dyDescent="0.2"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2:27" ht="12.75" hidden="1" x14ac:dyDescent="0.2"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2:27" ht="12.75" hidden="1" x14ac:dyDescent="0.2"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2:27" ht="12.75" hidden="1" x14ac:dyDescent="0.2"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2:27" ht="12.75" hidden="1" x14ac:dyDescent="0.2"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2:27" ht="12.75" hidden="1" x14ac:dyDescent="0.2"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2:27" ht="12.75" hidden="1" x14ac:dyDescent="0.2"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2:27" ht="12.75" hidden="1" x14ac:dyDescent="0.2"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2:27" ht="12.75" hidden="1" x14ac:dyDescent="0.2"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2:27" ht="12.75" hidden="1" x14ac:dyDescent="0.2"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2:27" ht="12.75" hidden="1" x14ac:dyDescent="0.2"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2:27" ht="12.75" hidden="1" x14ac:dyDescent="0.2"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2:27" ht="12.75" hidden="1" x14ac:dyDescent="0.2"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2:27" ht="12.75" hidden="1" x14ac:dyDescent="0.2"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2:27" ht="12.75" hidden="1" x14ac:dyDescent="0.2"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2:27" ht="12.75" hidden="1" x14ac:dyDescent="0.2"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2:27" ht="12.75" hidden="1" x14ac:dyDescent="0.2"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2:27" ht="12.75" hidden="1" x14ac:dyDescent="0.2"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2:27" ht="12.75" hidden="1" x14ac:dyDescent="0.2"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2:27" ht="12.75" hidden="1" x14ac:dyDescent="0.2"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2:27" ht="12.75" hidden="1" x14ac:dyDescent="0.2"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2:27" ht="12.75" hidden="1" x14ac:dyDescent="0.2"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2:27" ht="12.75" hidden="1" x14ac:dyDescent="0.2"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2:27" ht="12.75" hidden="1" x14ac:dyDescent="0.2"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2:27" ht="12.75" hidden="1" x14ac:dyDescent="0.2"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2:27" ht="12.75" hidden="1" x14ac:dyDescent="0.2"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2:27" ht="12.75" hidden="1" x14ac:dyDescent="0.2"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2:27" ht="12.75" hidden="1" x14ac:dyDescent="0.2"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2:27" ht="12.75" hidden="1" x14ac:dyDescent="0.2"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2:27" ht="12.75" hidden="1" x14ac:dyDescent="0.2"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2:27" ht="12.75" hidden="1" x14ac:dyDescent="0.2"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2:27" ht="12.75" hidden="1" x14ac:dyDescent="0.2"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2:27" ht="12.75" hidden="1" x14ac:dyDescent="0.2"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2:27" ht="12.75" hidden="1" x14ac:dyDescent="0.2"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2:27" ht="12.75" hidden="1" x14ac:dyDescent="0.2"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2:27" ht="12.75" hidden="1" x14ac:dyDescent="0.2"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2:27" ht="12.75" hidden="1" x14ac:dyDescent="0.2"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2:27" ht="12.75" hidden="1" x14ac:dyDescent="0.2"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2:27" ht="12.75" hidden="1" x14ac:dyDescent="0.2"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2:27" ht="12.75" hidden="1" x14ac:dyDescent="0.2"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2:27" ht="12.75" hidden="1" x14ac:dyDescent="0.2"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2:27" ht="12.75" hidden="1" x14ac:dyDescent="0.2"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2:27" ht="12.75" hidden="1" x14ac:dyDescent="0.2"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2:27" ht="12.75" hidden="1" x14ac:dyDescent="0.2"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2:27" ht="12.75" hidden="1" x14ac:dyDescent="0.2"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2:27" ht="12.75" hidden="1" x14ac:dyDescent="0.2"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2:27" ht="12.75" hidden="1" x14ac:dyDescent="0.2"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2:27" ht="12.75" hidden="1" x14ac:dyDescent="0.2"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2:27" ht="12.75" hidden="1" x14ac:dyDescent="0.2"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2:27" ht="12.75" hidden="1" x14ac:dyDescent="0.2"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2:27" ht="12.75" hidden="1" x14ac:dyDescent="0.2"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2:27" ht="12.75" hidden="1" x14ac:dyDescent="0.2"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2:27" ht="12.75" hidden="1" x14ac:dyDescent="0.2"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2:27" ht="12.75" hidden="1" x14ac:dyDescent="0.2"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2:27" ht="12.75" hidden="1" x14ac:dyDescent="0.2"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2:27" ht="12.75" hidden="1" x14ac:dyDescent="0.2"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2:27" ht="12.75" hidden="1" x14ac:dyDescent="0.2"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2:27" ht="12.75" hidden="1" x14ac:dyDescent="0.2"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2:27" ht="12.75" hidden="1" x14ac:dyDescent="0.2"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2:27" ht="12.75" hidden="1" x14ac:dyDescent="0.2"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2:27" ht="12.75" hidden="1" x14ac:dyDescent="0.2"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2:27" ht="12.75" hidden="1" x14ac:dyDescent="0.2"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2:27" ht="12.75" hidden="1" x14ac:dyDescent="0.2"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2:27" ht="12.75" hidden="1" x14ac:dyDescent="0.2"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2:27" ht="12.75" hidden="1" x14ac:dyDescent="0.2"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2:27" ht="12.75" hidden="1" x14ac:dyDescent="0.2"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2:27" ht="12.75" hidden="1" x14ac:dyDescent="0.2"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2:27" ht="12.75" hidden="1" x14ac:dyDescent="0.2"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2:27" ht="12.75" hidden="1" x14ac:dyDescent="0.2"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2:27" ht="12.75" hidden="1" x14ac:dyDescent="0.2"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2:27" ht="12.75" hidden="1" x14ac:dyDescent="0.2"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2:27" ht="12.75" hidden="1" x14ac:dyDescent="0.2"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2:27" ht="12.75" hidden="1" x14ac:dyDescent="0.2"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2:27" ht="12.75" hidden="1" x14ac:dyDescent="0.2"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2:27" ht="12.75" hidden="1" x14ac:dyDescent="0.2"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2:27" ht="12.75" hidden="1" x14ac:dyDescent="0.2"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2:27" ht="12.75" hidden="1" x14ac:dyDescent="0.2"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2:27" ht="12.75" hidden="1" x14ac:dyDescent="0.2"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2:27" ht="12.75" hidden="1" x14ac:dyDescent="0.2"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2:27" ht="12.75" hidden="1" x14ac:dyDescent="0.2"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2:27" ht="12.75" hidden="1" x14ac:dyDescent="0.2"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2:27" ht="12.75" hidden="1" x14ac:dyDescent="0.2"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2:27" ht="12.75" hidden="1" x14ac:dyDescent="0.2"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2:27" ht="12.75" hidden="1" x14ac:dyDescent="0.2"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2:27" ht="12.75" hidden="1" x14ac:dyDescent="0.2"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2:27" ht="12.75" hidden="1" x14ac:dyDescent="0.2"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2:27" ht="12.75" hidden="1" x14ac:dyDescent="0.2"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2:27" ht="12.75" hidden="1" x14ac:dyDescent="0.2"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2:27" ht="12.75" hidden="1" x14ac:dyDescent="0.2"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2:27" ht="12.75" hidden="1" x14ac:dyDescent="0.2"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2:27" ht="12.75" hidden="1" x14ac:dyDescent="0.2"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2:27" ht="12.75" hidden="1" x14ac:dyDescent="0.2"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2:27" ht="12.75" hidden="1" x14ac:dyDescent="0.2"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2:27" ht="12.75" hidden="1" x14ac:dyDescent="0.2"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2:27" ht="12.75" hidden="1" x14ac:dyDescent="0.2"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2:27" ht="12.75" hidden="1" x14ac:dyDescent="0.2"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2:27" ht="12.75" hidden="1" x14ac:dyDescent="0.2"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2:27" ht="12.75" hidden="1" x14ac:dyDescent="0.2"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2:27" ht="12.75" hidden="1" x14ac:dyDescent="0.2"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2:27" ht="12.75" hidden="1" x14ac:dyDescent="0.2"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2:27" ht="12.75" hidden="1" x14ac:dyDescent="0.2"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2:27" ht="12.75" hidden="1" x14ac:dyDescent="0.2"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2:27" ht="12.75" hidden="1" x14ac:dyDescent="0.2"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2:27" ht="12.75" hidden="1" x14ac:dyDescent="0.2"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2:27" ht="12.75" hidden="1" x14ac:dyDescent="0.2"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2:27" ht="12.75" hidden="1" x14ac:dyDescent="0.2"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2:27" ht="12.75" hidden="1" x14ac:dyDescent="0.2"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2:27" ht="12.75" hidden="1" x14ac:dyDescent="0.2"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2:27" ht="12.75" hidden="1" x14ac:dyDescent="0.2"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2:27" ht="12.75" hidden="1" x14ac:dyDescent="0.2"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2:27" ht="12.75" hidden="1" x14ac:dyDescent="0.2"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2:27" ht="12.75" hidden="1" x14ac:dyDescent="0.2"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2:27" ht="12.75" hidden="1" x14ac:dyDescent="0.2"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2:27" ht="12.75" hidden="1" x14ac:dyDescent="0.2"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2:27" ht="12.75" hidden="1" x14ac:dyDescent="0.2"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2:27" ht="12.75" hidden="1" x14ac:dyDescent="0.2"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2:27" ht="12.75" hidden="1" x14ac:dyDescent="0.2"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2:27" ht="12.75" hidden="1" x14ac:dyDescent="0.2"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2:27" ht="12.75" hidden="1" x14ac:dyDescent="0.2"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2:27" ht="12.75" hidden="1" x14ac:dyDescent="0.2"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2:27" ht="12.75" hidden="1" x14ac:dyDescent="0.2"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2:27" ht="12.75" hidden="1" x14ac:dyDescent="0.2"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2:27" ht="12.75" hidden="1" x14ac:dyDescent="0.2"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2:27" ht="12.75" hidden="1" x14ac:dyDescent="0.2"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2:27" ht="12.75" hidden="1" x14ac:dyDescent="0.2"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2:27" ht="12.75" hidden="1" x14ac:dyDescent="0.2"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2:27" ht="12.75" hidden="1" x14ac:dyDescent="0.2"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2:27" ht="12.75" hidden="1" x14ac:dyDescent="0.2"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2:27" ht="12.75" hidden="1" x14ac:dyDescent="0.2"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2:27" ht="12.75" hidden="1" x14ac:dyDescent="0.2"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2:27" ht="12.75" hidden="1" x14ac:dyDescent="0.2"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2:27" ht="12.75" hidden="1" x14ac:dyDescent="0.2"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2:27" ht="12.75" hidden="1" x14ac:dyDescent="0.2"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2:27" ht="12.75" hidden="1" x14ac:dyDescent="0.2"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2:27" ht="12.75" hidden="1" x14ac:dyDescent="0.2"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2:27" ht="12.75" hidden="1" x14ac:dyDescent="0.2"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2:27" ht="12.75" hidden="1" x14ac:dyDescent="0.2"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2:27" ht="12.75" hidden="1" x14ac:dyDescent="0.2"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2:27" ht="12.75" hidden="1" x14ac:dyDescent="0.2"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2:27" ht="12.75" hidden="1" x14ac:dyDescent="0.2"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2:27" ht="12.75" hidden="1" x14ac:dyDescent="0.2"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2:27" ht="12.75" hidden="1" x14ac:dyDescent="0.2"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2:27" ht="12.75" hidden="1" x14ac:dyDescent="0.2"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2:27" ht="12.75" hidden="1" x14ac:dyDescent="0.2"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2:27" ht="12.75" hidden="1" x14ac:dyDescent="0.2"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2:27" ht="12.75" hidden="1" x14ac:dyDescent="0.2"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2:27" ht="12.75" hidden="1" x14ac:dyDescent="0.2"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2:27" ht="12.75" hidden="1" x14ac:dyDescent="0.2"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2:27" ht="12.75" hidden="1" x14ac:dyDescent="0.2"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2:27" ht="12.75" hidden="1" x14ac:dyDescent="0.2"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2:27" ht="12.75" hidden="1" x14ac:dyDescent="0.2"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2:27" ht="12.75" hidden="1" x14ac:dyDescent="0.2"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2:27" ht="12.75" hidden="1" x14ac:dyDescent="0.2"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2:27" ht="12.75" hidden="1" x14ac:dyDescent="0.2"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2:27" ht="12.75" hidden="1" x14ac:dyDescent="0.2"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2:27" ht="12.75" hidden="1" x14ac:dyDescent="0.2"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2:27" ht="12.75" hidden="1" x14ac:dyDescent="0.2"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2:27" ht="12.75" hidden="1" x14ac:dyDescent="0.2"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2:27" ht="12.75" hidden="1" x14ac:dyDescent="0.2"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2:27" ht="12.75" hidden="1" x14ac:dyDescent="0.2"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2:27" ht="12.75" hidden="1" x14ac:dyDescent="0.2"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2:27" ht="12.75" hidden="1" x14ac:dyDescent="0.2"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2:27" ht="12.75" hidden="1" x14ac:dyDescent="0.2"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2:27" ht="12.75" hidden="1" x14ac:dyDescent="0.2"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2:27" ht="12.75" hidden="1" x14ac:dyDescent="0.2"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2:27" ht="12.75" hidden="1" x14ac:dyDescent="0.2"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2:27" ht="12.75" hidden="1" x14ac:dyDescent="0.2"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2:27" ht="12.75" hidden="1" x14ac:dyDescent="0.2"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2:27" ht="12.75" hidden="1" x14ac:dyDescent="0.2"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2:27" ht="12.75" hidden="1" x14ac:dyDescent="0.2"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2:27" ht="12.75" hidden="1" x14ac:dyDescent="0.2"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2:27" ht="12.75" hidden="1" x14ac:dyDescent="0.2"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2:27" ht="12.75" hidden="1" x14ac:dyDescent="0.2"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2:27" ht="12.75" hidden="1" x14ac:dyDescent="0.2"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2:27" ht="12.75" hidden="1" x14ac:dyDescent="0.2"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2:27" ht="12.75" hidden="1" x14ac:dyDescent="0.2"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2:27" ht="12.75" hidden="1" x14ac:dyDescent="0.2"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2:27" ht="12.75" hidden="1" x14ac:dyDescent="0.2"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2:27" ht="12.75" hidden="1" x14ac:dyDescent="0.2"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2:27" ht="12.75" hidden="1" x14ac:dyDescent="0.2"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2:27" ht="12.75" hidden="1" x14ac:dyDescent="0.2"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2:27" ht="12.75" hidden="1" x14ac:dyDescent="0.2"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2:27" ht="12.75" hidden="1" x14ac:dyDescent="0.2"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2:27" ht="12.75" hidden="1" x14ac:dyDescent="0.2"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2:27" ht="12.75" hidden="1" x14ac:dyDescent="0.2"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2:27" ht="12.75" hidden="1" x14ac:dyDescent="0.2"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2:27" ht="12.75" hidden="1" x14ac:dyDescent="0.2"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2:27" ht="12.75" hidden="1" x14ac:dyDescent="0.2"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2:27" ht="12.75" hidden="1" x14ac:dyDescent="0.2"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2:27" ht="12.75" hidden="1" x14ac:dyDescent="0.2"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2:27" ht="12.75" hidden="1" x14ac:dyDescent="0.2"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2:27" ht="12.75" hidden="1" x14ac:dyDescent="0.2"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2:27" ht="12.75" hidden="1" x14ac:dyDescent="0.2"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2:27" ht="12.75" hidden="1" x14ac:dyDescent="0.2"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2:27" ht="12.75" hidden="1" x14ac:dyDescent="0.2"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2:27" ht="12.75" hidden="1" x14ac:dyDescent="0.2"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2:27" ht="12.75" hidden="1" x14ac:dyDescent="0.2"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2:27" ht="12.75" hidden="1" x14ac:dyDescent="0.2"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2:27" ht="12.75" hidden="1" x14ac:dyDescent="0.2"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2:27" ht="12.75" hidden="1" x14ac:dyDescent="0.2"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2:27" ht="12.75" hidden="1" x14ac:dyDescent="0.2"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2:27" ht="12.75" hidden="1" x14ac:dyDescent="0.2"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2:27" ht="12.75" hidden="1" x14ac:dyDescent="0.2"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2:27" ht="12.75" hidden="1" x14ac:dyDescent="0.2"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2:27" ht="12.75" hidden="1" x14ac:dyDescent="0.2"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2:27" ht="12.75" hidden="1" x14ac:dyDescent="0.2"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2:27" ht="12.75" hidden="1" x14ac:dyDescent="0.2"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2:27" ht="12.75" hidden="1" x14ac:dyDescent="0.2"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2:27" ht="12.75" hidden="1" x14ac:dyDescent="0.2"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2:27" ht="12.75" hidden="1" x14ac:dyDescent="0.2"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2:27" ht="12.75" hidden="1" x14ac:dyDescent="0.2"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2:27" ht="12.75" hidden="1" x14ac:dyDescent="0.2"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2:27" ht="12.75" hidden="1" x14ac:dyDescent="0.2"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2:27" ht="12.75" hidden="1" x14ac:dyDescent="0.2"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2:27" ht="12.75" hidden="1" x14ac:dyDescent="0.2"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2:27" ht="12.75" hidden="1" x14ac:dyDescent="0.2"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2:27" ht="12.75" hidden="1" x14ac:dyDescent="0.2"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2:27" ht="12.75" hidden="1" x14ac:dyDescent="0.2"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2:27" ht="12.75" hidden="1" x14ac:dyDescent="0.2"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2:27" ht="12.75" hidden="1" x14ac:dyDescent="0.2"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2:27" ht="12.75" hidden="1" x14ac:dyDescent="0.2"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2:27" ht="12.75" hidden="1" x14ac:dyDescent="0.2"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2:27" ht="12.75" hidden="1" x14ac:dyDescent="0.2"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2:27" ht="12.75" hidden="1" x14ac:dyDescent="0.2"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2:27" ht="12.75" hidden="1" x14ac:dyDescent="0.2"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2:27" ht="12.75" hidden="1" x14ac:dyDescent="0.2"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2:27" ht="12.75" hidden="1" x14ac:dyDescent="0.2"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2:27" ht="12.75" hidden="1" x14ac:dyDescent="0.2"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2:27" ht="12.75" hidden="1" x14ac:dyDescent="0.2"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2:27" ht="12.75" hidden="1" x14ac:dyDescent="0.2"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2:27" ht="12.75" hidden="1" x14ac:dyDescent="0.2"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2:27" ht="12.75" hidden="1" x14ac:dyDescent="0.2"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2:27" ht="12.75" hidden="1" x14ac:dyDescent="0.2"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2:27" ht="12.75" hidden="1" x14ac:dyDescent="0.2"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2:27" ht="12.75" hidden="1" x14ac:dyDescent="0.2"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2:27" ht="12.75" hidden="1" x14ac:dyDescent="0.2"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2:27" ht="12.75" hidden="1" x14ac:dyDescent="0.2"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2:27" ht="12.75" hidden="1" x14ac:dyDescent="0.2"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2:27" ht="12.75" hidden="1" x14ac:dyDescent="0.2"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2:27" ht="12.75" hidden="1" x14ac:dyDescent="0.2"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2:27" ht="12.75" hidden="1" x14ac:dyDescent="0.2"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2:27" ht="12.75" hidden="1" x14ac:dyDescent="0.2"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2:27" ht="12.75" hidden="1" x14ac:dyDescent="0.2"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2:27" ht="12.75" hidden="1" x14ac:dyDescent="0.2"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2:27" ht="12.75" hidden="1" x14ac:dyDescent="0.2"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2:27" ht="12.75" hidden="1" x14ac:dyDescent="0.2"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2:27" ht="12.75" hidden="1" x14ac:dyDescent="0.2"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2:27" ht="12.75" hidden="1" x14ac:dyDescent="0.2"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2:27" ht="12.75" hidden="1" x14ac:dyDescent="0.2"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2:27" ht="12.75" hidden="1" x14ac:dyDescent="0.2"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2:27" ht="12.75" hidden="1" x14ac:dyDescent="0.2"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2:27" ht="12.75" hidden="1" x14ac:dyDescent="0.2"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2:27" ht="12.75" hidden="1" x14ac:dyDescent="0.2"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2:27" ht="12.75" hidden="1" x14ac:dyDescent="0.2"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2:27" ht="12.75" hidden="1" x14ac:dyDescent="0.2"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2:27" ht="12.75" hidden="1" x14ac:dyDescent="0.2"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2:27" ht="12.75" hidden="1" x14ac:dyDescent="0.2"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2:27" ht="12.75" hidden="1" x14ac:dyDescent="0.2"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2:27" ht="12.75" hidden="1" x14ac:dyDescent="0.2"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2:27" ht="12.75" hidden="1" x14ac:dyDescent="0.2"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2:27" ht="12.75" hidden="1" x14ac:dyDescent="0.2"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2:27" ht="12.75" hidden="1" x14ac:dyDescent="0.2"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2:27" ht="12.75" hidden="1" x14ac:dyDescent="0.2"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2:27" ht="12.75" hidden="1" x14ac:dyDescent="0.2"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2:27" ht="12.75" hidden="1" x14ac:dyDescent="0.2"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2:27" ht="12.75" hidden="1" x14ac:dyDescent="0.2"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2:27" ht="12.75" hidden="1" x14ac:dyDescent="0.2"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2:27" ht="12.75" hidden="1" x14ac:dyDescent="0.2"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2:27" ht="12.75" hidden="1" x14ac:dyDescent="0.2"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2:27" ht="12.75" hidden="1" x14ac:dyDescent="0.2"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2:27" ht="12.75" hidden="1" x14ac:dyDescent="0.2"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2:27" ht="12.75" hidden="1" x14ac:dyDescent="0.2"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2:27" ht="12.75" hidden="1" x14ac:dyDescent="0.2"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2:27" ht="12.75" hidden="1" x14ac:dyDescent="0.2"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2:27" ht="12.75" hidden="1" x14ac:dyDescent="0.2"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2:27" ht="12.75" hidden="1" x14ac:dyDescent="0.2"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2:27" ht="12.75" hidden="1" x14ac:dyDescent="0.2"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2:27" ht="12.75" hidden="1" x14ac:dyDescent="0.2"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2:27" ht="12.75" hidden="1" x14ac:dyDescent="0.2"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2:27" ht="12.75" hidden="1" x14ac:dyDescent="0.2"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2:27" ht="12.75" hidden="1" x14ac:dyDescent="0.2"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2:27" ht="12.75" hidden="1" x14ac:dyDescent="0.2"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2:27" ht="12.75" hidden="1" x14ac:dyDescent="0.2"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2:27" ht="12.75" hidden="1" x14ac:dyDescent="0.2"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2:27" ht="12.75" hidden="1" x14ac:dyDescent="0.2"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2:27" ht="12.75" hidden="1" x14ac:dyDescent="0.2"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2:27" ht="12.75" hidden="1" x14ac:dyDescent="0.2"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2:27" ht="12.75" hidden="1" x14ac:dyDescent="0.2"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2:27" ht="12.75" hidden="1" x14ac:dyDescent="0.2"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2:27" ht="12.75" hidden="1" x14ac:dyDescent="0.2"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2:27" ht="12.75" hidden="1" x14ac:dyDescent="0.2"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2:27" ht="12.75" hidden="1" x14ac:dyDescent="0.2"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2:27" ht="12.75" hidden="1" x14ac:dyDescent="0.2"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2:27" ht="12.75" hidden="1" x14ac:dyDescent="0.2"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2:27" ht="12.75" hidden="1" x14ac:dyDescent="0.2"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2:27" ht="12.75" hidden="1" x14ac:dyDescent="0.2"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2:27" ht="12.75" hidden="1" x14ac:dyDescent="0.2"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2:27" ht="12.75" hidden="1" x14ac:dyDescent="0.2"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2:27" ht="12.75" hidden="1" x14ac:dyDescent="0.2"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2:27" ht="12.75" hidden="1" x14ac:dyDescent="0.2"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2:27" ht="12.75" hidden="1" x14ac:dyDescent="0.2"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2:27" ht="12.75" hidden="1" x14ac:dyDescent="0.2"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2:27" ht="12.75" hidden="1" x14ac:dyDescent="0.2"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2:27" ht="12.75" hidden="1" x14ac:dyDescent="0.2"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2:27" ht="12.75" hidden="1" x14ac:dyDescent="0.2"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2:27" ht="12.75" hidden="1" x14ac:dyDescent="0.2"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2:27" ht="12.75" hidden="1" x14ac:dyDescent="0.2"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2:27" ht="12.75" hidden="1" x14ac:dyDescent="0.2"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2:27" ht="12.75" hidden="1" x14ac:dyDescent="0.2"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2:27" ht="12.75" hidden="1" x14ac:dyDescent="0.2"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2:27" ht="12.75" hidden="1" x14ac:dyDescent="0.2"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2:27" ht="12.75" hidden="1" x14ac:dyDescent="0.2"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2:27" ht="12.75" hidden="1" x14ac:dyDescent="0.2"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2:27" ht="12.75" hidden="1" x14ac:dyDescent="0.2"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2:27" ht="12.75" hidden="1" x14ac:dyDescent="0.2"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2:27" ht="12.75" hidden="1" x14ac:dyDescent="0.2"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2:27" ht="12.75" hidden="1" x14ac:dyDescent="0.2"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2:27" ht="12.75" hidden="1" x14ac:dyDescent="0.2"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2:27" ht="12.75" hidden="1" x14ac:dyDescent="0.2"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2:27" ht="12.75" hidden="1" x14ac:dyDescent="0.2"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2:27" ht="12.75" hidden="1" x14ac:dyDescent="0.2"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2:27" ht="12.75" hidden="1" x14ac:dyDescent="0.2"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2:27" ht="12.75" hidden="1" x14ac:dyDescent="0.2"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2:27" ht="12.75" hidden="1" x14ac:dyDescent="0.2"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2:27" ht="12.75" hidden="1" x14ac:dyDescent="0.2"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2:27" ht="12.75" hidden="1" x14ac:dyDescent="0.2"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2:27" ht="12.75" hidden="1" x14ac:dyDescent="0.2"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2:27" ht="12.75" hidden="1" x14ac:dyDescent="0.2"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2:27" ht="12.75" hidden="1" x14ac:dyDescent="0.2"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2:27" ht="12.75" hidden="1" x14ac:dyDescent="0.2"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2:27" ht="12.75" hidden="1" x14ac:dyDescent="0.2"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2:27" ht="12.75" hidden="1" x14ac:dyDescent="0.2"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2:27" ht="12.75" hidden="1" x14ac:dyDescent="0.2"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2:27" ht="12.75" hidden="1" x14ac:dyDescent="0.2"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2:27" ht="12.75" hidden="1" x14ac:dyDescent="0.2"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2:27" ht="12.75" hidden="1" x14ac:dyDescent="0.2"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2:27" ht="12.75" hidden="1" x14ac:dyDescent="0.2"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2:27" ht="12.75" hidden="1" x14ac:dyDescent="0.2"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2:27" ht="12.75" hidden="1" x14ac:dyDescent="0.2"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2:27" ht="12.75" hidden="1" x14ac:dyDescent="0.2"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2:27" ht="12.75" hidden="1" x14ac:dyDescent="0.2"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2:27" ht="12.75" hidden="1" x14ac:dyDescent="0.2"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2:27" ht="12.75" hidden="1" x14ac:dyDescent="0.2"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2:27" ht="12.75" hidden="1" x14ac:dyDescent="0.2"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2:27" ht="12.75" hidden="1" x14ac:dyDescent="0.2"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2:27" ht="12.75" hidden="1" x14ac:dyDescent="0.2"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2:27" ht="12.75" hidden="1" x14ac:dyDescent="0.2"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2:27" ht="12.75" hidden="1" x14ac:dyDescent="0.2"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2:27" ht="12.75" hidden="1" x14ac:dyDescent="0.2"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2:27" ht="12.75" hidden="1" x14ac:dyDescent="0.2"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2:27" ht="12.75" hidden="1" x14ac:dyDescent="0.2"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2:27" ht="12.75" hidden="1" x14ac:dyDescent="0.2"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2:27" ht="12.75" hidden="1" x14ac:dyDescent="0.2"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2:27" ht="12.75" hidden="1" x14ac:dyDescent="0.2"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2:27" ht="12.75" hidden="1" x14ac:dyDescent="0.2"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2:27" ht="12.75" hidden="1" x14ac:dyDescent="0.2"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2:27" ht="12.75" hidden="1" x14ac:dyDescent="0.2"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2:27" ht="12.75" hidden="1" x14ac:dyDescent="0.2"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2:27" ht="12.75" hidden="1" x14ac:dyDescent="0.2"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2:27" ht="12.75" hidden="1" x14ac:dyDescent="0.2"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2:27" ht="12.75" hidden="1" x14ac:dyDescent="0.2"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2:27" ht="12.75" hidden="1" x14ac:dyDescent="0.2"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2:27" ht="12.75" hidden="1" x14ac:dyDescent="0.2"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2:27" ht="12.75" hidden="1" x14ac:dyDescent="0.2"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2:27" ht="12.75" hidden="1" x14ac:dyDescent="0.2"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2:27" ht="12.75" hidden="1" x14ac:dyDescent="0.2"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2:27" ht="12.75" hidden="1" x14ac:dyDescent="0.2"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2:27" ht="12.75" hidden="1" x14ac:dyDescent="0.2"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2:27" ht="12.75" hidden="1" x14ac:dyDescent="0.2"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2:27" ht="12.75" hidden="1" x14ac:dyDescent="0.2"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2:27" ht="12.75" hidden="1" x14ac:dyDescent="0.2"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2:27" ht="12.75" hidden="1" x14ac:dyDescent="0.2"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2:27" ht="12.75" hidden="1" x14ac:dyDescent="0.2"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2:27" ht="12.75" hidden="1" x14ac:dyDescent="0.2"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2:27" ht="12.75" hidden="1" x14ac:dyDescent="0.2"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2:27" ht="12.75" hidden="1" x14ac:dyDescent="0.2"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2:27" ht="12.75" hidden="1" x14ac:dyDescent="0.2"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2:27" ht="12.75" hidden="1" x14ac:dyDescent="0.2"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2:27" ht="12.75" hidden="1" x14ac:dyDescent="0.2"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2:27" ht="12.75" hidden="1" x14ac:dyDescent="0.2"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2:27" ht="12.75" hidden="1" x14ac:dyDescent="0.2"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2:27" ht="12.75" hidden="1" x14ac:dyDescent="0.2"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2:27" ht="12.75" hidden="1" x14ac:dyDescent="0.2"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2:27" ht="12.75" hidden="1" x14ac:dyDescent="0.2"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2:27" ht="12.75" hidden="1" x14ac:dyDescent="0.2"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2:27" ht="12.75" hidden="1" x14ac:dyDescent="0.2"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2:27" ht="12.75" hidden="1" x14ac:dyDescent="0.2"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2:27" ht="12.75" hidden="1" x14ac:dyDescent="0.2"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2:27" ht="12.75" hidden="1" x14ac:dyDescent="0.2"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2:27" ht="12.75" hidden="1" x14ac:dyDescent="0.2"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2:27" ht="12.75" hidden="1" x14ac:dyDescent="0.2"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2:27" ht="12.75" hidden="1" x14ac:dyDescent="0.2"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2:27" ht="12.75" hidden="1" x14ac:dyDescent="0.2"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2:27" ht="12.75" hidden="1" x14ac:dyDescent="0.2"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2:27" ht="12.75" hidden="1" x14ac:dyDescent="0.2"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2:27" ht="12.75" hidden="1" x14ac:dyDescent="0.2"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2:27" ht="12.75" hidden="1" x14ac:dyDescent="0.2"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2:27" ht="12.75" hidden="1" x14ac:dyDescent="0.2"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2:27" ht="12.75" hidden="1" x14ac:dyDescent="0.2"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2:27" ht="12.75" hidden="1" x14ac:dyDescent="0.2"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2:27" ht="12.75" hidden="1" x14ac:dyDescent="0.2"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2:27" ht="12.75" hidden="1" x14ac:dyDescent="0.2"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2:27" ht="12.75" hidden="1" x14ac:dyDescent="0.2"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2:27" ht="12.75" hidden="1" x14ac:dyDescent="0.2"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2:27" ht="12.75" hidden="1" x14ac:dyDescent="0.2"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2:27" ht="12.75" hidden="1" x14ac:dyDescent="0.2"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2:27" ht="12.75" hidden="1" x14ac:dyDescent="0.2"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2:27" ht="12.75" hidden="1" x14ac:dyDescent="0.2"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2:27" ht="12.75" hidden="1" x14ac:dyDescent="0.2"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2:27" ht="12.75" hidden="1" x14ac:dyDescent="0.2"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2:27" ht="12.75" hidden="1" x14ac:dyDescent="0.2"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2:27" ht="12.75" hidden="1" x14ac:dyDescent="0.2"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2:27" ht="12.75" hidden="1" x14ac:dyDescent="0.2"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2:27" ht="12.75" hidden="1" x14ac:dyDescent="0.2"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2:27" ht="12.75" hidden="1" x14ac:dyDescent="0.2"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2:27" ht="12.75" hidden="1" x14ac:dyDescent="0.2"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2:27" ht="12.75" hidden="1" x14ac:dyDescent="0.2"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2:27" ht="12.75" hidden="1" x14ac:dyDescent="0.2"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2:27" ht="12.75" hidden="1" x14ac:dyDescent="0.2"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2:27" ht="12.75" hidden="1" x14ac:dyDescent="0.2"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2:27" ht="12.75" hidden="1" x14ac:dyDescent="0.2"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2:27" ht="12.75" hidden="1" x14ac:dyDescent="0.2"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2:27" ht="12.75" hidden="1" x14ac:dyDescent="0.2"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2:27" ht="12.75" hidden="1" x14ac:dyDescent="0.2"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2:27" ht="12.75" hidden="1" x14ac:dyDescent="0.2"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2:27" ht="12.75" hidden="1" x14ac:dyDescent="0.2"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2:27" ht="12.75" hidden="1" x14ac:dyDescent="0.2"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2:27" ht="12.75" hidden="1" x14ac:dyDescent="0.2"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2:27" ht="12.75" hidden="1" x14ac:dyDescent="0.2"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2:27" ht="12.75" hidden="1" x14ac:dyDescent="0.2"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2:27" ht="12.75" hidden="1" x14ac:dyDescent="0.2"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2:27" ht="12.75" hidden="1" x14ac:dyDescent="0.2"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2:27" ht="12.75" hidden="1" x14ac:dyDescent="0.2"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2:27" ht="12.75" hidden="1" x14ac:dyDescent="0.2"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2:27" ht="12.75" hidden="1" x14ac:dyDescent="0.2"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2:27" ht="12.75" hidden="1" x14ac:dyDescent="0.2"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2:27" ht="12.75" hidden="1" x14ac:dyDescent="0.2"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2:27" ht="12.75" hidden="1" x14ac:dyDescent="0.2"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2:27" ht="12.75" hidden="1" x14ac:dyDescent="0.2"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2:27" ht="12.75" hidden="1" x14ac:dyDescent="0.2"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2:27" ht="12.75" hidden="1" x14ac:dyDescent="0.2"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2:27" ht="12.75" hidden="1" x14ac:dyDescent="0.2"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2:27" ht="12.75" hidden="1" x14ac:dyDescent="0.2"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2:27" ht="12.75" hidden="1" x14ac:dyDescent="0.2"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2:27" ht="12.75" hidden="1" x14ac:dyDescent="0.2"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2:27" ht="12.75" hidden="1" x14ac:dyDescent="0.2"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2:27" ht="12.75" hidden="1" x14ac:dyDescent="0.2"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2:27" ht="12.75" hidden="1" x14ac:dyDescent="0.2"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2:27" ht="12.75" hidden="1" x14ac:dyDescent="0.2"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2:27" ht="12.75" hidden="1" x14ac:dyDescent="0.2"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2:27" ht="12.75" hidden="1" x14ac:dyDescent="0.2"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2:27" ht="12.75" hidden="1" x14ac:dyDescent="0.2"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2:27" ht="12.75" hidden="1" x14ac:dyDescent="0.2"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2:27" ht="12.75" hidden="1" x14ac:dyDescent="0.2"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2:27" ht="12.75" hidden="1" x14ac:dyDescent="0.2"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2:27" ht="12.75" hidden="1" x14ac:dyDescent="0.2"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2:27" ht="12.75" hidden="1" x14ac:dyDescent="0.2"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2:27" ht="12.75" hidden="1" x14ac:dyDescent="0.2"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2:27" ht="12.75" hidden="1" x14ac:dyDescent="0.2"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2:27" ht="12.75" hidden="1" x14ac:dyDescent="0.2"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2:27" ht="12.75" hidden="1" x14ac:dyDescent="0.2"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2:27" ht="12.75" hidden="1" x14ac:dyDescent="0.2"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2:27" ht="12.75" hidden="1" x14ac:dyDescent="0.2"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2:27" ht="12.75" hidden="1" x14ac:dyDescent="0.2"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2:27" ht="12.75" hidden="1" x14ac:dyDescent="0.2"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2:27" ht="12.75" hidden="1" x14ac:dyDescent="0.2"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2:27" ht="12.75" hidden="1" x14ac:dyDescent="0.2"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2:27" ht="12.75" hidden="1" x14ac:dyDescent="0.2"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2:27" ht="12.75" hidden="1" x14ac:dyDescent="0.2"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2:27" ht="12.75" hidden="1" x14ac:dyDescent="0.2"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2:27" ht="12.75" hidden="1" x14ac:dyDescent="0.2"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2:27" ht="12.75" hidden="1" x14ac:dyDescent="0.2"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2:27" ht="12.75" hidden="1" x14ac:dyDescent="0.2"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2:27" ht="12.75" hidden="1" x14ac:dyDescent="0.2"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2:27" ht="12.75" hidden="1" x14ac:dyDescent="0.2"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2:27" ht="12.75" hidden="1" x14ac:dyDescent="0.2"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2:27" ht="12.75" hidden="1" x14ac:dyDescent="0.2"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2:27" ht="12.75" hidden="1" x14ac:dyDescent="0.2"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2:27" ht="12.75" hidden="1" x14ac:dyDescent="0.2"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2:27" ht="12.75" hidden="1" x14ac:dyDescent="0.2"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2:27" ht="12.75" hidden="1" x14ac:dyDescent="0.2"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2:27" ht="12.75" hidden="1" x14ac:dyDescent="0.2"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2:27" ht="12.75" hidden="1" x14ac:dyDescent="0.2"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2:27" ht="12.75" hidden="1" x14ac:dyDescent="0.2"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2:27" ht="12.75" hidden="1" x14ac:dyDescent="0.2"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2:27" ht="12.75" hidden="1" x14ac:dyDescent="0.2"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2:27" ht="12.75" hidden="1" x14ac:dyDescent="0.2"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2:27" ht="12.75" hidden="1" x14ac:dyDescent="0.2"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2:27" ht="12.75" hidden="1" x14ac:dyDescent="0.2"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2:27" ht="12.75" hidden="1" x14ac:dyDescent="0.2"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2:27" ht="12.75" hidden="1" x14ac:dyDescent="0.2"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2:27" ht="12.75" hidden="1" x14ac:dyDescent="0.2"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2:27" ht="12.75" hidden="1" x14ac:dyDescent="0.2"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2:27" ht="12.75" hidden="1" x14ac:dyDescent="0.2"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2:27" ht="12.75" hidden="1" x14ac:dyDescent="0.2"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2:27" ht="12.75" hidden="1" x14ac:dyDescent="0.2"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2:27" ht="12.75" hidden="1" x14ac:dyDescent="0.2"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2:27" ht="12.75" hidden="1" x14ac:dyDescent="0.2"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2:27" ht="12.75" hidden="1" x14ac:dyDescent="0.2"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2:27" ht="12.75" hidden="1" x14ac:dyDescent="0.2"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2:27" ht="12.75" hidden="1" x14ac:dyDescent="0.2"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2:27" ht="12.75" hidden="1" x14ac:dyDescent="0.2"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2:27" ht="12.75" hidden="1" x14ac:dyDescent="0.2"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2:27" ht="12.75" hidden="1" x14ac:dyDescent="0.2"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2:27" ht="12.75" hidden="1" x14ac:dyDescent="0.2"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2:27" ht="12.75" hidden="1" x14ac:dyDescent="0.2"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2:27" ht="12.75" hidden="1" x14ac:dyDescent="0.2"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2:27" ht="12.75" hidden="1" x14ac:dyDescent="0.2"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2:27" ht="12.75" hidden="1" x14ac:dyDescent="0.2"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2:27" ht="12.75" hidden="1" x14ac:dyDescent="0.2"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2:27" ht="12.75" hidden="1" x14ac:dyDescent="0.2"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2:27" ht="12.75" hidden="1" x14ac:dyDescent="0.2"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2:27" ht="12.75" hidden="1" x14ac:dyDescent="0.2"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2:27" ht="12.75" hidden="1" x14ac:dyDescent="0.2"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2:27" ht="12.75" hidden="1" x14ac:dyDescent="0.2"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2:27" ht="12.75" hidden="1" x14ac:dyDescent="0.2"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2:27" ht="12.75" hidden="1" x14ac:dyDescent="0.2"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2:27" ht="12.75" hidden="1" x14ac:dyDescent="0.2"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2:27" ht="12.75" hidden="1" x14ac:dyDescent="0.2"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2:27" ht="12.75" hidden="1" x14ac:dyDescent="0.2"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2:27" ht="12.75" hidden="1" x14ac:dyDescent="0.2"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2:27" ht="12.75" hidden="1" x14ac:dyDescent="0.2"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2:27" ht="12.75" hidden="1" x14ac:dyDescent="0.2"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2:27" ht="12.75" hidden="1" x14ac:dyDescent="0.2"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2:27" ht="12.75" hidden="1" x14ac:dyDescent="0.2"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2:27" ht="12.75" hidden="1" x14ac:dyDescent="0.2"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2:27" ht="12.75" hidden="1" x14ac:dyDescent="0.2"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2:27" ht="12.75" hidden="1" x14ac:dyDescent="0.2"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2:27" ht="12.75" hidden="1" x14ac:dyDescent="0.2"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2:27" ht="12.75" hidden="1" x14ac:dyDescent="0.2"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2:27" ht="12.75" hidden="1" x14ac:dyDescent="0.2"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2:27" ht="12.75" hidden="1" x14ac:dyDescent="0.2"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2:27" ht="12.75" hidden="1" x14ac:dyDescent="0.2"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2:27" ht="12.75" hidden="1" x14ac:dyDescent="0.2"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2:27" ht="12.75" hidden="1" x14ac:dyDescent="0.2"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2:27" ht="12.75" hidden="1" x14ac:dyDescent="0.2"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2:27" ht="12.75" hidden="1" x14ac:dyDescent="0.2"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2:27" ht="12.75" hidden="1" x14ac:dyDescent="0.2"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2:27" ht="12.75" hidden="1" x14ac:dyDescent="0.2"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2:27" ht="12.75" hidden="1" x14ac:dyDescent="0.2"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2:27" ht="12.75" hidden="1" x14ac:dyDescent="0.2"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2:27" ht="12.75" hidden="1" x14ac:dyDescent="0.2"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2:27" ht="12.75" hidden="1" x14ac:dyDescent="0.2"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2:27" ht="12.75" hidden="1" x14ac:dyDescent="0.2"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2:27" ht="12.75" hidden="1" x14ac:dyDescent="0.2"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2:27" ht="12.75" hidden="1" x14ac:dyDescent="0.2"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2:27" ht="12.75" hidden="1" x14ac:dyDescent="0.2"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2:27" ht="12.75" hidden="1" x14ac:dyDescent="0.2"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2:27" ht="12.75" hidden="1" x14ac:dyDescent="0.2"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2:27" ht="12.75" hidden="1" x14ac:dyDescent="0.2"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2:27" ht="12.75" hidden="1" x14ac:dyDescent="0.2"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2:27" ht="12.75" hidden="1" x14ac:dyDescent="0.2"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2:27" ht="12.75" hidden="1" x14ac:dyDescent="0.2"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2:27" ht="12.75" hidden="1" x14ac:dyDescent="0.2"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2:27" ht="12.75" hidden="1" x14ac:dyDescent="0.2"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2:27" ht="12.75" hidden="1" x14ac:dyDescent="0.2"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spans="12:27" ht="12.75" hidden="1" x14ac:dyDescent="0.2"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spans="12:27" ht="12.75" hidden="1" x14ac:dyDescent="0.2"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spans="12:27" ht="12.75" hidden="1" x14ac:dyDescent="0.2"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spans="12:27" ht="12.75" hidden="1" x14ac:dyDescent="0.2"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spans="12:27" ht="12.75" hidden="1" x14ac:dyDescent="0.2"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spans="12:27" ht="12.75" hidden="1" x14ac:dyDescent="0.2"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spans="12:27" ht="12.75" hidden="1" x14ac:dyDescent="0.2"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2:27" ht="12.75" hidden="1" x14ac:dyDescent="0.2"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2:27" ht="12.75" hidden="1" x14ac:dyDescent="0.2"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spans="12:27" ht="12.75" hidden="1" x14ac:dyDescent="0.2"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spans="12:27" ht="12.75" hidden="1" x14ac:dyDescent="0.2"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2:27" ht="12.75" hidden="1" x14ac:dyDescent="0.2"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2:27" ht="12.75" hidden="1" x14ac:dyDescent="0.2"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2:27" ht="12.75" hidden="1" x14ac:dyDescent="0.2"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2:27" ht="12.75" hidden="1" x14ac:dyDescent="0.2"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2:27" ht="12.75" hidden="1" x14ac:dyDescent="0.2"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2:27" ht="12.75" hidden="1" x14ac:dyDescent="0.2"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2:27" ht="12.75" hidden="1" x14ac:dyDescent="0.2"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2:27" ht="12.75" hidden="1" x14ac:dyDescent="0.2"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spans="12:27" ht="12.75" hidden="1" x14ac:dyDescent="0.2"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spans="12:27" ht="12.75" hidden="1" x14ac:dyDescent="0.2"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spans="12:27" ht="12.75" hidden="1" x14ac:dyDescent="0.2"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spans="12:27" ht="12.75" hidden="1" x14ac:dyDescent="0.2"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2:27" ht="12.75" hidden="1" x14ac:dyDescent="0.2"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spans="12:27" ht="12.75" hidden="1" x14ac:dyDescent="0.2"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2:27" ht="12.75" hidden="1" x14ac:dyDescent="0.2"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spans="12:27" ht="12.75" hidden="1" x14ac:dyDescent="0.2"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spans="12:27" ht="12.75" hidden="1" x14ac:dyDescent="0.2"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2:27" ht="12.75" hidden="1" x14ac:dyDescent="0.2"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spans="12:27" ht="12.75" hidden="1" x14ac:dyDescent="0.2"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spans="12:27" ht="12.75" hidden="1" x14ac:dyDescent="0.2"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2:27" ht="12.75" hidden="1" x14ac:dyDescent="0.2"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spans="12:27" ht="12.75" hidden="1" x14ac:dyDescent="0.2"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2:27" ht="12.75" hidden="1" x14ac:dyDescent="0.2"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spans="12:27" ht="12.75" hidden="1" x14ac:dyDescent="0.2"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2:27" ht="12.75" hidden="1" x14ac:dyDescent="0.2"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spans="12:27" ht="12.75" hidden="1" x14ac:dyDescent="0.2"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2:27" ht="12.75" hidden="1" x14ac:dyDescent="0.2"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spans="12:27" ht="12.75" hidden="1" x14ac:dyDescent="0.2"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spans="12:27" ht="12.75" hidden="1" x14ac:dyDescent="0.2"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2:27" ht="12.75" hidden="1" x14ac:dyDescent="0.2"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2:27" ht="12.75" hidden="1" x14ac:dyDescent="0.2"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spans="12:27" ht="12.75" hidden="1" x14ac:dyDescent="0.2"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spans="12:27" ht="12.75" hidden="1" x14ac:dyDescent="0.2"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spans="12:27" ht="12.75" hidden="1" x14ac:dyDescent="0.2"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spans="12:27" ht="12.75" hidden="1" x14ac:dyDescent="0.2"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spans="12:27" ht="12.75" hidden="1" x14ac:dyDescent="0.2"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2:27" ht="12.75" hidden="1" x14ac:dyDescent="0.2"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2:27" ht="12.75" hidden="1" x14ac:dyDescent="0.2"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2:27" ht="12.75" hidden="1" x14ac:dyDescent="0.2"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spans="12:27" ht="12.75" hidden="1" x14ac:dyDescent="0.2"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2:27" ht="12.75" hidden="1" x14ac:dyDescent="0.2"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spans="12:27" ht="12.75" hidden="1" x14ac:dyDescent="0.2"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spans="12:27" ht="12.75" hidden="1" x14ac:dyDescent="0.2"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spans="12:27" ht="12.75" hidden="1" x14ac:dyDescent="0.2"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2:27" ht="12.75" hidden="1" x14ac:dyDescent="0.2"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spans="12:27" ht="12.75" hidden="1" x14ac:dyDescent="0.2"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spans="12:27" ht="12.75" hidden="1" x14ac:dyDescent="0.2"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2:27" ht="12.75" hidden="1" x14ac:dyDescent="0.2"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2:27" ht="12.75" hidden="1" x14ac:dyDescent="0.2"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2:27" ht="12.75" hidden="1" x14ac:dyDescent="0.2"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spans="12:27" ht="12.75" hidden="1" x14ac:dyDescent="0.2"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spans="12:27" ht="12.75" hidden="1" x14ac:dyDescent="0.2"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</sheetData>
  <mergeCells count="4">
    <mergeCell ref="L1:U70"/>
    <mergeCell ref="F1:I4"/>
    <mergeCell ref="J2:J4"/>
    <mergeCell ref="J1:K1"/>
  </mergeCells>
  <pageMargins left="0.7" right="0.7" top="0.75" bottom="0.75" header="0.3" footer="0.3"/>
  <pageSetup paperSize="9" scale="39" fitToWidth="0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Normal="100" workbookViewId="0">
      <pane xSplit="10" ySplit="3" topLeftCell="K34" activePane="bottomRight" state="frozen"/>
      <selection pane="topRight" activeCell="J1" sqref="J1"/>
      <selection pane="bottomLeft" activeCell="A4" sqref="A4"/>
      <selection pane="bottomRight" activeCell="I24" sqref="I24"/>
    </sheetView>
  </sheetViews>
  <sheetFormatPr defaultRowHeight="15" x14ac:dyDescent="0.2"/>
  <cols>
    <col min="1" max="1" width="20.85546875" style="1" customWidth="1"/>
    <col min="2" max="2" width="26.42578125" style="6" customWidth="1"/>
    <col min="3" max="3" width="11.42578125" style="6" customWidth="1"/>
    <col min="4" max="4" width="36.85546875" style="7" customWidth="1"/>
    <col min="5" max="5" width="11.7109375" style="1" customWidth="1"/>
    <col min="6" max="6" width="13.7109375" style="3" customWidth="1"/>
    <col min="7" max="7" width="9.140625" style="1"/>
    <col min="8" max="8" width="9.140625" style="295"/>
    <col min="9" max="16384" width="9.140625" style="1"/>
  </cols>
  <sheetData>
    <row r="1" spans="1:8" ht="15.75" thickBot="1" x14ac:dyDescent="0.25">
      <c r="A1" s="2"/>
      <c r="B1" s="2" t="s">
        <v>134</v>
      </c>
      <c r="C1" s="2"/>
    </row>
    <row r="2" spans="1:8" ht="15.75" thickBot="1" x14ac:dyDescent="0.3">
      <c r="A2" s="2"/>
      <c r="B2" s="2" t="s">
        <v>123</v>
      </c>
      <c r="C2" s="2"/>
      <c r="G2" s="215" t="s">
        <v>64</v>
      </c>
      <c r="H2" s="296">
        <f>H48</f>
        <v>0</v>
      </c>
    </row>
    <row r="3" spans="1:8" s="134" customFormat="1" ht="22.5" customHeight="1" thickBot="1" x14ac:dyDescent="0.25">
      <c r="A3" s="212" t="s">
        <v>1</v>
      </c>
      <c r="B3" s="227" t="s">
        <v>2</v>
      </c>
      <c r="C3" s="227" t="s">
        <v>126</v>
      </c>
      <c r="D3" s="227" t="s">
        <v>87</v>
      </c>
      <c r="E3" s="228" t="s">
        <v>5</v>
      </c>
      <c r="F3" s="229" t="s">
        <v>133</v>
      </c>
      <c r="G3" s="229" t="s">
        <v>88</v>
      </c>
      <c r="H3" s="229" t="s">
        <v>89</v>
      </c>
    </row>
    <row r="4" spans="1:8" ht="92.25" customHeight="1" thickBot="1" x14ac:dyDescent="0.25">
      <c r="A4" s="132"/>
      <c r="B4" s="230" t="s">
        <v>90</v>
      </c>
      <c r="C4" s="231" t="s">
        <v>128</v>
      </c>
      <c r="D4" s="232" t="s">
        <v>91</v>
      </c>
      <c r="E4" s="133">
        <v>98.86</v>
      </c>
      <c r="F4" s="233">
        <f>E4*1.46</f>
        <v>144.3356</v>
      </c>
      <c r="G4" s="233"/>
      <c r="H4" s="285">
        <f>G4*E4</f>
        <v>0</v>
      </c>
    </row>
    <row r="5" spans="1:8" ht="18.75" customHeight="1" x14ac:dyDescent="0.2">
      <c r="A5" s="9"/>
      <c r="B5" s="234" t="s">
        <v>176</v>
      </c>
      <c r="C5" s="235" t="s">
        <v>128</v>
      </c>
      <c r="D5" s="236" t="s">
        <v>92</v>
      </c>
      <c r="E5" s="289">
        <v>295</v>
      </c>
      <c r="F5" s="278">
        <f>E5*1.46</f>
        <v>430.7</v>
      </c>
      <c r="G5" s="237"/>
      <c r="H5" s="286">
        <f>E5*G5</f>
        <v>0</v>
      </c>
    </row>
    <row r="6" spans="1:8" ht="18" customHeight="1" x14ac:dyDescent="0.2">
      <c r="A6" s="10"/>
      <c r="B6" s="238"/>
      <c r="C6" s="220"/>
      <c r="D6" s="221" t="s">
        <v>93</v>
      </c>
      <c r="E6" s="290"/>
      <c r="F6" s="279"/>
      <c r="G6" s="217"/>
      <c r="H6" s="287"/>
    </row>
    <row r="7" spans="1:8" ht="19.5" customHeight="1" x14ac:dyDescent="0.2">
      <c r="A7" s="10"/>
      <c r="B7" s="238"/>
      <c r="C7" s="220"/>
      <c r="D7" s="221" t="s">
        <v>94</v>
      </c>
      <c r="E7" s="290"/>
      <c r="F7" s="279"/>
      <c r="G7" s="217"/>
      <c r="H7" s="287"/>
    </row>
    <row r="8" spans="1:8" ht="18" customHeight="1" thickBot="1" x14ac:dyDescent="0.25">
      <c r="A8" s="11"/>
      <c r="B8" s="239"/>
      <c r="C8" s="240"/>
      <c r="D8" s="241" t="s">
        <v>95</v>
      </c>
      <c r="E8" s="291"/>
      <c r="F8" s="280"/>
      <c r="G8" s="242"/>
      <c r="H8" s="288"/>
    </row>
    <row r="9" spans="1:8" ht="17.25" customHeight="1" x14ac:dyDescent="0.2">
      <c r="A9" s="9"/>
      <c r="B9" s="234" t="s">
        <v>177</v>
      </c>
      <c r="C9" s="235" t="s">
        <v>127</v>
      </c>
      <c r="D9" s="236" t="s">
        <v>96</v>
      </c>
      <c r="E9" s="289">
        <v>1615</v>
      </c>
      <c r="F9" s="278">
        <f>E9*1.46</f>
        <v>2357.9</v>
      </c>
      <c r="G9" s="237"/>
      <c r="H9" s="286">
        <f>E9*G9</f>
        <v>0</v>
      </c>
    </row>
    <row r="10" spans="1:8" ht="17.25" customHeight="1" x14ac:dyDescent="0.2">
      <c r="A10" s="10"/>
      <c r="B10" s="238"/>
      <c r="C10" s="220"/>
      <c r="D10" s="221" t="s">
        <v>97</v>
      </c>
      <c r="E10" s="290"/>
      <c r="F10" s="279"/>
      <c r="G10" s="217"/>
      <c r="H10" s="287"/>
    </row>
    <row r="11" spans="1:8" ht="17.25" customHeight="1" x14ac:dyDescent="0.2">
      <c r="A11" s="10"/>
      <c r="B11" s="238"/>
      <c r="C11" s="220"/>
      <c r="D11" s="221" t="s">
        <v>98</v>
      </c>
      <c r="E11" s="290"/>
      <c r="F11" s="279"/>
      <c r="G11" s="217"/>
      <c r="H11" s="287"/>
    </row>
    <row r="12" spans="1:8" ht="17.25" customHeight="1" x14ac:dyDescent="0.2">
      <c r="A12" s="10"/>
      <c r="B12" s="238"/>
      <c r="C12" s="220"/>
      <c r="D12" s="222" t="s">
        <v>99</v>
      </c>
      <c r="E12" s="290"/>
      <c r="F12" s="279"/>
      <c r="G12" s="217"/>
      <c r="H12" s="287"/>
    </row>
    <row r="13" spans="1:8" ht="19.5" customHeight="1" thickBot="1" x14ac:dyDescent="0.25">
      <c r="A13" s="11"/>
      <c r="B13" s="239"/>
      <c r="C13" s="240"/>
      <c r="D13" s="241" t="s">
        <v>100</v>
      </c>
      <c r="E13" s="291"/>
      <c r="F13" s="280"/>
      <c r="G13" s="242"/>
      <c r="H13" s="288"/>
    </row>
    <row r="14" spans="1:8" ht="22.5" customHeight="1" x14ac:dyDescent="0.25">
      <c r="A14" s="10"/>
      <c r="B14" s="234" t="s">
        <v>178</v>
      </c>
      <c r="C14" s="243"/>
      <c r="D14" s="236" t="s">
        <v>101</v>
      </c>
      <c r="E14" s="289">
        <v>582</v>
      </c>
      <c r="F14" s="278">
        <f>E14*1.46</f>
        <v>849.72</v>
      </c>
      <c r="G14" s="237"/>
      <c r="H14" s="286">
        <f>E14*G14</f>
        <v>0</v>
      </c>
    </row>
    <row r="15" spans="1:8" ht="24.75" customHeight="1" x14ac:dyDescent="0.25">
      <c r="A15" s="10"/>
      <c r="B15" s="238"/>
      <c r="C15" s="218"/>
      <c r="D15" s="221" t="s">
        <v>102</v>
      </c>
      <c r="E15" s="290"/>
      <c r="F15" s="279"/>
      <c r="G15" s="217"/>
      <c r="H15" s="287"/>
    </row>
    <row r="16" spans="1:8" ht="24.75" customHeight="1" x14ac:dyDescent="0.25">
      <c r="A16" s="10"/>
      <c r="B16" s="238"/>
      <c r="C16" s="218"/>
      <c r="D16" s="221" t="s">
        <v>103</v>
      </c>
      <c r="E16" s="290"/>
      <c r="F16" s="279"/>
      <c r="G16" s="217"/>
      <c r="H16" s="287"/>
    </row>
    <row r="17" spans="1:11" ht="27" customHeight="1" thickBot="1" x14ac:dyDescent="0.25">
      <c r="A17" s="10"/>
      <c r="B17" s="239"/>
      <c r="C17" s="244"/>
      <c r="D17" s="241" t="s">
        <v>104</v>
      </c>
      <c r="E17" s="291"/>
      <c r="F17" s="280"/>
      <c r="G17" s="242"/>
      <c r="H17" s="288"/>
    </row>
    <row r="18" spans="1:11" ht="34.5" customHeight="1" x14ac:dyDescent="0.25">
      <c r="A18" s="9"/>
      <c r="B18" s="234" t="s">
        <v>105</v>
      </c>
      <c r="C18" s="243"/>
      <c r="D18" s="236" t="s">
        <v>18</v>
      </c>
      <c r="E18" s="289">
        <v>435</v>
      </c>
      <c r="F18" s="278">
        <f>E18*1.46</f>
        <v>635.1</v>
      </c>
      <c r="G18" s="237"/>
      <c r="H18" s="286">
        <f>E18*G18</f>
        <v>0</v>
      </c>
    </row>
    <row r="19" spans="1:11" ht="32.25" customHeight="1" x14ac:dyDescent="0.2">
      <c r="A19" s="10"/>
      <c r="B19" s="238"/>
      <c r="C19" s="216"/>
      <c r="D19" s="221" t="s">
        <v>106</v>
      </c>
      <c r="E19" s="290"/>
      <c r="F19" s="279"/>
      <c r="G19" s="217"/>
      <c r="H19" s="287"/>
    </row>
    <row r="20" spans="1:11" ht="38.25" customHeight="1" thickBot="1" x14ac:dyDescent="0.3">
      <c r="A20" s="11"/>
      <c r="B20" s="239"/>
      <c r="C20" s="245"/>
      <c r="D20" s="241" t="s">
        <v>92</v>
      </c>
      <c r="E20" s="291"/>
      <c r="F20" s="280"/>
      <c r="G20" s="242"/>
      <c r="H20" s="288"/>
    </row>
    <row r="21" spans="1:11" ht="18.75" customHeight="1" x14ac:dyDescent="0.2">
      <c r="A21" s="10"/>
      <c r="B21" s="234" t="s">
        <v>108</v>
      </c>
      <c r="C21" s="246"/>
      <c r="D21" s="247" t="s">
        <v>107</v>
      </c>
      <c r="E21" s="292">
        <v>429</v>
      </c>
      <c r="F21" s="278">
        <f>E21*1.46</f>
        <v>626.34</v>
      </c>
      <c r="G21" s="237"/>
      <c r="H21" s="286">
        <f>E21*G21</f>
        <v>0</v>
      </c>
    </row>
    <row r="22" spans="1:11" ht="19.5" customHeight="1" x14ac:dyDescent="0.25">
      <c r="A22" s="10"/>
      <c r="B22" s="238"/>
      <c r="C22" s="218"/>
      <c r="D22" s="222" t="s">
        <v>94</v>
      </c>
      <c r="E22" s="293"/>
      <c r="F22" s="279"/>
      <c r="G22" s="217"/>
      <c r="H22" s="287"/>
    </row>
    <row r="23" spans="1:11" ht="17.25" customHeight="1" x14ac:dyDescent="0.2">
      <c r="A23" s="10"/>
      <c r="B23" s="238"/>
      <c r="C23" s="219"/>
      <c r="D23" s="222" t="s">
        <v>109</v>
      </c>
      <c r="E23" s="293"/>
      <c r="F23" s="279"/>
      <c r="G23" s="217"/>
      <c r="H23" s="287"/>
    </row>
    <row r="24" spans="1:11" ht="18.75" customHeight="1" thickBot="1" x14ac:dyDescent="0.25">
      <c r="A24" s="11"/>
      <c r="B24" s="239"/>
      <c r="C24" s="248"/>
      <c r="D24" s="249" t="s">
        <v>110</v>
      </c>
      <c r="E24" s="294"/>
      <c r="F24" s="280"/>
      <c r="G24" s="242"/>
      <c r="H24" s="288"/>
    </row>
    <row r="25" spans="1:11" ht="24.75" customHeight="1" x14ac:dyDescent="0.2">
      <c r="A25" s="10"/>
      <c r="B25" s="234" t="s">
        <v>111</v>
      </c>
      <c r="C25" s="246"/>
      <c r="D25" s="247" t="s">
        <v>102</v>
      </c>
      <c r="E25" s="289">
        <v>1010</v>
      </c>
      <c r="F25" s="278">
        <f>E25*1.46</f>
        <v>1474.6</v>
      </c>
      <c r="G25" s="237"/>
      <c r="H25" s="286">
        <f>E25*G25</f>
        <v>0</v>
      </c>
    </row>
    <row r="26" spans="1:11" ht="24" customHeight="1" x14ac:dyDescent="0.25">
      <c r="A26" s="10"/>
      <c r="B26" s="238"/>
      <c r="C26" s="218"/>
      <c r="D26" s="222" t="s">
        <v>100</v>
      </c>
      <c r="E26" s="290"/>
      <c r="F26" s="279"/>
      <c r="G26" s="217"/>
      <c r="H26" s="287"/>
      <c r="K26" s="281"/>
    </row>
    <row r="27" spans="1:11" ht="24.75" customHeight="1" thickBot="1" x14ac:dyDescent="0.25">
      <c r="A27" s="10"/>
      <c r="B27" s="239"/>
      <c r="C27" s="248"/>
      <c r="D27" s="249" t="s">
        <v>112</v>
      </c>
      <c r="E27" s="291"/>
      <c r="F27" s="280"/>
      <c r="G27" s="242"/>
      <c r="H27" s="288"/>
    </row>
    <row r="28" spans="1:11" ht="19.5" customHeight="1" x14ac:dyDescent="0.2">
      <c r="A28" s="9"/>
      <c r="B28" s="234" t="s">
        <v>114</v>
      </c>
      <c r="C28" s="246"/>
      <c r="D28" s="236" t="s">
        <v>113</v>
      </c>
      <c r="E28" s="289">
        <v>904</v>
      </c>
      <c r="F28" s="278">
        <f>E28*1.46</f>
        <v>1319.84</v>
      </c>
      <c r="G28" s="237"/>
      <c r="H28" s="286">
        <f>E28*G28</f>
        <v>0</v>
      </c>
    </row>
    <row r="29" spans="1:11" ht="18.75" customHeight="1" x14ac:dyDescent="0.25">
      <c r="A29" s="10"/>
      <c r="B29" s="238"/>
      <c r="C29" s="218"/>
      <c r="D29" s="221" t="s">
        <v>115</v>
      </c>
      <c r="E29" s="290"/>
      <c r="F29" s="279"/>
      <c r="G29" s="217"/>
      <c r="H29" s="287"/>
    </row>
    <row r="30" spans="1:11" ht="22.5" customHeight="1" x14ac:dyDescent="0.2">
      <c r="A30" s="10"/>
      <c r="B30" s="238"/>
      <c r="C30" s="219"/>
      <c r="D30" s="221" t="s">
        <v>101</v>
      </c>
      <c r="E30" s="290"/>
      <c r="F30" s="279"/>
      <c r="G30" s="217"/>
      <c r="H30" s="287"/>
    </row>
    <row r="31" spans="1:11" ht="24" customHeight="1" thickBot="1" x14ac:dyDescent="0.25">
      <c r="A31" s="11"/>
      <c r="B31" s="239"/>
      <c r="C31" s="248"/>
      <c r="D31" s="241" t="s">
        <v>112</v>
      </c>
      <c r="E31" s="291"/>
      <c r="F31" s="280"/>
      <c r="G31" s="242"/>
      <c r="H31" s="288"/>
    </row>
    <row r="32" spans="1:11" ht="33.75" customHeight="1" x14ac:dyDescent="0.2">
      <c r="A32" s="12"/>
      <c r="B32" s="234" t="s">
        <v>116</v>
      </c>
      <c r="C32" s="250"/>
      <c r="D32" s="236" t="s">
        <v>98</v>
      </c>
      <c r="E32" s="289">
        <v>1127</v>
      </c>
      <c r="F32" s="282">
        <f>E32*1.46</f>
        <v>1645.42</v>
      </c>
      <c r="G32" s="237"/>
      <c r="H32" s="286">
        <f>E32*G32</f>
        <v>0</v>
      </c>
    </row>
    <row r="33" spans="1:8" ht="25.5" customHeight="1" x14ac:dyDescent="0.2">
      <c r="A33" s="13"/>
      <c r="B33" s="238"/>
      <c r="C33" s="216"/>
      <c r="D33" s="221" t="s">
        <v>117</v>
      </c>
      <c r="E33" s="290"/>
      <c r="F33" s="283"/>
      <c r="G33" s="217"/>
      <c r="H33" s="287"/>
    </row>
    <row r="34" spans="1:8" ht="36" customHeight="1" thickBot="1" x14ac:dyDescent="0.25">
      <c r="A34" s="13"/>
      <c r="B34" s="239"/>
      <c r="C34" s="251"/>
      <c r="D34" s="241" t="s">
        <v>118</v>
      </c>
      <c r="E34" s="291"/>
      <c r="F34" s="284"/>
      <c r="G34" s="242"/>
      <c r="H34" s="288"/>
    </row>
    <row r="35" spans="1:8" ht="42" customHeight="1" x14ac:dyDescent="0.2">
      <c r="A35" s="129"/>
      <c r="B35" s="234" t="s">
        <v>120</v>
      </c>
      <c r="C35" s="250"/>
      <c r="D35" s="236" t="s">
        <v>119</v>
      </c>
      <c r="E35" s="289">
        <v>904.72</v>
      </c>
      <c r="F35" s="282">
        <f>E35*1.46</f>
        <v>1320.8912</v>
      </c>
      <c r="G35" s="237"/>
      <c r="H35" s="286">
        <f>E35*G35</f>
        <v>0</v>
      </c>
    </row>
    <row r="36" spans="1:8" ht="37.5" customHeight="1" x14ac:dyDescent="0.2">
      <c r="A36" s="130"/>
      <c r="B36" s="238"/>
      <c r="C36" s="216"/>
      <c r="D36" s="221" t="s">
        <v>121</v>
      </c>
      <c r="E36" s="290"/>
      <c r="F36" s="283"/>
      <c r="G36" s="217"/>
      <c r="H36" s="287"/>
    </row>
    <row r="37" spans="1:8" ht="40.5" customHeight="1" thickBot="1" x14ac:dyDescent="0.25">
      <c r="A37" s="131"/>
      <c r="B37" s="239"/>
      <c r="C37" s="251"/>
      <c r="D37" s="241" t="s">
        <v>122</v>
      </c>
      <c r="E37" s="291"/>
      <c r="F37" s="284"/>
      <c r="G37" s="242"/>
      <c r="H37" s="288"/>
    </row>
    <row r="38" spans="1:8" ht="31.5" customHeight="1" x14ac:dyDescent="0.2">
      <c r="A38" s="128"/>
      <c r="B38" s="252" t="s">
        <v>141</v>
      </c>
      <c r="C38" s="250"/>
      <c r="D38" s="253" t="s">
        <v>135</v>
      </c>
      <c r="E38" s="254">
        <v>1068</v>
      </c>
      <c r="F38" s="275">
        <f>E38*1.46</f>
        <v>1559.28</v>
      </c>
      <c r="G38" s="255"/>
      <c r="H38" s="256">
        <f>G38*E38</f>
        <v>0</v>
      </c>
    </row>
    <row r="39" spans="1:8" ht="19.5" customHeight="1" x14ac:dyDescent="0.2">
      <c r="A39" s="128"/>
      <c r="B39" s="257"/>
      <c r="C39" s="211"/>
      <c r="D39" s="223" t="s">
        <v>98</v>
      </c>
      <c r="E39" s="224"/>
      <c r="F39" s="276"/>
      <c r="G39" s="225"/>
      <c r="H39" s="297"/>
    </row>
    <row r="40" spans="1:8" ht="15" customHeight="1" thickBot="1" x14ac:dyDescent="0.25">
      <c r="A40" s="128"/>
      <c r="B40" s="258"/>
      <c r="C40" s="251"/>
      <c r="D40" s="259" t="s">
        <v>136</v>
      </c>
      <c r="E40" s="260"/>
      <c r="F40" s="277"/>
      <c r="G40" s="261"/>
      <c r="H40" s="298"/>
    </row>
    <row r="41" spans="1:8" ht="40.5" customHeight="1" x14ac:dyDescent="0.2">
      <c r="A41" s="128"/>
      <c r="B41" s="252" t="s">
        <v>175</v>
      </c>
      <c r="C41" s="250"/>
      <c r="D41" s="262" t="s">
        <v>98</v>
      </c>
      <c r="E41" s="271">
        <v>996</v>
      </c>
      <c r="F41" s="275">
        <f t="shared" ref="F41" si="0">E41*1.46</f>
        <v>1454.1599999999999</v>
      </c>
      <c r="G41" s="263"/>
      <c r="H41" s="256">
        <f>G41*E41</f>
        <v>0</v>
      </c>
    </row>
    <row r="42" spans="1:8" ht="31.5" customHeight="1" thickBot="1" x14ac:dyDescent="0.25">
      <c r="A42" s="128"/>
      <c r="B42" s="258"/>
      <c r="C42" s="251"/>
      <c r="D42" s="264" t="s">
        <v>137</v>
      </c>
      <c r="E42" s="272"/>
      <c r="F42" s="277"/>
      <c r="G42" s="261"/>
      <c r="H42" s="298"/>
    </row>
    <row r="43" spans="1:8" ht="15" customHeight="1" x14ac:dyDescent="0.2">
      <c r="A43" s="213"/>
      <c r="B43" s="252" t="s">
        <v>174</v>
      </c>
      <c r="C43" s="250"/>
      <c r="D43" s="262" t="s">
        <v>138</v>
      </c>
      <c r="E43" s="271">
        <v>1764</v>
      </c>
      <c r="F43" s="275">
        <f>E43*1.46</f>
        <v>2575.44</v>
      </c>
      <c r="G43" s="263"/>
      <c r="H43" s="256">
        <f>G43*E43</f>
        <v>0</v>
      </c>
    </row>
    <row r="44" spans="1:8" ht="13.5" customHeight="1" x14ac:dyDescent="0.2">
      <c r="A44" s="213"/>
      <c r="B44" s="257"/>
      <c r="C44" s="211"/>
      <c r="D44" s="226" t="s">
        <v>137</v>
      </c>
      <c r="E44" s="273"/>
      <c r="F44" s="276"/>
      <c r="G44" s="225"/>
      <c r="H44" s="297"/>
    </row>
    <row r="45" spans="1:8" ht="17.25" customHeight="1" x14ac:dyDescent="0.2">
      <c r="A45" s="213"/>
      <c r="B45" s="257"/>
      <c r="C45" s="211"/>
      <c r="D45" s="226" t="s">
        <v>139</v>
      </c>
      <c r="E45" s="273"/>
      <c r="F45" s="276"/>
      <c r="G45" s="225"/>
      <c r="H45" s="297"/>
    </row>
    <row r="46" spans="1:8" ht="19.5" customHeight="1" thickBot="1" x14ac:dyDescent="0.25">
      <c r="A46" s="213"/>
      <c r="B46" s="258"/>
      <c r="C46" s="251"/>
      <c r="D46" s="264" t="s">
        <v>140</v>
      </c>
      <c r="E46" s="272"/>
      <c r="F46" s="277"/>
      <c r="G46" s="261"/>
      <c r="H46" s="298"/>
    </row>
    <row r="47" spans="1:8" ht="91.5" customHeight="1" thickBot="1" x14ac:dyDescent="0.25">
      <c r="A47" s="214"/>
      <c r="B47" s="265" t="s">
        <v>173</v>
      </c>
      <c r="C47" s="266"/>
      <c r="D47" s="267" t="s">
        <v>172</v>
      </c>
      <c r="E47" s="274">
        <v>260</v>
      </c>
      <c r="F47" s="268">
        <f>E47*1.46</f>
        <v>379.59999999999997</v>
      </c>
      <c r="G47" s="269"/>
      <c r="H47" s="270">
        <f>E47*G47</f>
        <v>0</v>
      </c>
    </row>
    <row r="48" spans="1:8" ht="15.75" thickBot="1" x14ac:dyDescent="0.3">
      <c r="A48" s="6"/>
      <c r="C48" s="7"/>
      <c r="D48" s="6"/>
      <c r="E48" s="6"/>
      <c r="F48" s="7"/>
      <c r="G48" s="144" t="s">
        <v>64</v>
      </c>
      <c r="H48" s="299">
        <f>SUM(H4:H46)</f>
        <v>0</v>
      </c>
    </row>
    <row r="49" spans="1:5" x14ac:dyDescent="0.2">
      <c r="A49" s="4"/>
      <c r="B49" s="5"/>
      <c r="C49" s="5"/>
      <c r="D49" s="8"/>
      <c r="E49" s="4"/>
    </row>
    <row r="50" spans="1:5" x14ac:dyDescent="0.2">
      <c r="A50" s="4"/>
      <c r="B50" s="5"/>
      <c r="C50" s="5"/>
      <c r="D50" s="8"/>
      <c r="E50" s="4"/>
    </row>
  </sheetData>
  <mergeCells count="62">
    <mergeCell ref="E9:E13"/>
    <mergeCell ref="E5:E8"/>
    <mergeCell ref="E28:E31"/>
    <mergeCell ref="E25:E27"/>
    <mergeCell ref="E21:E24"/>
    <mergeCell ref="E18:E20"/>
    <mergeCell ref="E14:E17"/>
    <mergeCell ref="C5:C8"/>
    <mergeCell ref="C9:C13"/>
    <mergeCell ref="F43:F46"/>
    <mergeCell ref="F5:F8"/>
    <mergeCell ref="F9:F13"/>
    <mergeCell ref="F14:F17"/>
    <mergeCell ref="F18:F20"/>
    <mergeCell ref="F28:F31"/>
    <mergeCell ref="F25:F27"/>
    <mergeCell ref="F21:F24"/>
    <mergeCell ref="F41:F42"/>
    <mergeCell ref="F38:F40"/>
    <mergeCell ref="F35:F37"/>
    <mergeCell ref="F32:F34"/>
    <mergeCell ref="E35:E37"/>
    <mergeCell ref="E32:E34"/>
    <mergeCell ref="B43:B46"/>
    <mergeCell ref="B41:B42"/>
    <mergeCell ref="B38:B40"/>
    <mergeCell ref="B5:B8"/>
    <mergeCell ref="B9:B13"/>
    <mergeCell ref="B14:B17"/>
    <mergeCell ref="B18:B20"/>
    <mergeCell ref="B32:B34"/>
    <mergeCell ref="B28:B31"/>
    <mergeCell ref="B25:B27"/>
    <mergeCell ref="B21:B24"/>
    <mergeCell ref="B35:B37"/>
    <mergeCell ref="E43:E46"/>
    <mergeCell ref="G43:G46"/>
    <mergeCell ref="H43:H46"/>
    <mergeCell ref="E38:E40"/>
    <mergeCell ref="G38:G40"/>
    <mergeCell ref="H38:H40"/>
    <mergeCell ref="E41:E42"/>
    <mergeCell ref="G41:G42"/>
    <mergeCell ref="H41:H42"/>
    <mergeCell ref="G32:G34"/>
    <mergeCell ref="G35:G37"/>
    <mergeCell ref="G25:G27"/>
    <mergeCell ref="H18:H20"/>
    <mergeCell ref="H14:H17"/>
    <mergeCell ref="G18:G20"/>
    <mergeCell ref="G21:G24"/>
    <mergeCell ref="G28:G31"/>
    <mergeCell ref="H35:H37"/>
    <mergeCell ref="H32:H34"/>
    <mergeCell ref="H28:H31"/>
    <mergeCell ref="H25:H27"/>
    <mergeCell ref="H21:H24"/>
    <mergeCell ref="G5:G8"/>
    <mergeCell ref="G9:G13"/>
    <mergeCell ref="G14:G17"/>
    <mergeCell ref="H9:H13"/>
    <mergeCell ref="H5:H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70" zoomScaleNormal="70" workbookViewId="0">
      <selection activeCell="C3" sqref="C3:I3"/>
    </sheetView>
  </sheetViews>
  <sheetFormatPr defaultColWidth="9.140625" defaultRowHeight="15" x14ac:dyDescent="0.25"/>
  <cols>
    <col min="1" max="1" width="12.85546875" style="149" customWidth="1"/>
    <col min="2" max="2" width="62.7109375" style="174" customWidth="1"/>
    <col min="3" max="3" width="12" style="169" customWidth="1"/>
    <col min="4" max="4" width="14.140625" style="169" customWidth="1"/>
    <col min="5" max="7" width="16.7109375" style="169" customWidth="1"/>
    <col min="8" max="8" width="22.85546875" style="149" customWidth="1"/>
    <col min="9" max="9" width="19.42578125" style="149" customWidth="1"/>
    <col min="10" max="16384" width="9.140625" style="149"/>
  </cols>
  <sheetData>
    <row r="1" spans="1:12" ht="21.75" customHeight="1" x14ac:dyDescent="0.25">
      <c r="F1" s="184" t="s">
        <v>171</v>
      </c>
    </row>
    <row r="2" spans="1:12" ht="56.25" customHeight="1" x14ac:dyDescent="0.25">
      <c r="A2" s="195" t="s">
        <v>2</v>
      </c>
      <c r="B2" s="196"/>
      <c r="C2" s="145" t="s">
        <v>142</v>
      </c>
      <c r="D2" s="145" t="s">
        <v>143</v>
      </c>
      <c r="E2" s="146" t="s">
        <v>144</v>
      </c>
      <c r="F2" s="146" t="s">
        <v>145</v>
      </c>
      <c r="G2" s="146" t="s">
        <v>146</v>
      </c>
      <c r="H2" s="147" t="s">
        <v>147</v>
      </c>
      <c r="I2" s="148" t="s">
        <v>148</v>
      </c>
    </row>
    <row r="3" spans="1:12" ht="17.25" customHeight="1" x14ac:dyDescent="0.25">
      <c r="A3" s="197" t="s">
        <v>149</v>
      </c>
      <c r="B3" s="198"/>
      <c r="C3" s="199"/>
      <c r="D3" s="199"/>
      <c r="E3" s="199"/>
      <c r="F3" s="199"/>
      <c r="G3" s="199"/>
      <c r="H3" s="199"/>
      <c r="I3" s="199"/>
    </row>
    <row r="4" spans="1:12" ht="36" customHeight="1" x14ac:dyDescent="0.25">
      <c r="A4" s="150"/>
      <c r="B4" s="151" t="s">
        <v>150</v>
      </c>
      <c r="C4" s="152">
        <v>1</v>
      </c>
      <c r="D4" s="152"/>
      <c r="E4" s="153">
        <v>26</v>
      </c>
      <c r="F4" s="154">
        <v>28</v>
      </c>
      <c r="G4" s="153">
        <v>30</v>
      </c>
      <c r="H4" s="155"/>
      <c r="I4" s="156">
        <f>E4*H4</f>
        <v>0</v>
      </c>
      <c r="L4" s="157"/>
    </row>
    <row r="5" spans="1:12" ht="36" customHeight="1" x14ac:dyDescent="0.25">
      <c r="A5" s="150"/>
      <c r="B5" s="158" t="s">
        <v>151</v>
      </c>
      <c r="C5" s="152">
        <v>1</v>
      </c>
      <c r="D5" s="152"/>
      <c r="E5" s="159">
        <v>400</v>
      </c>
      <c r="F5" s="160">
        <v>420</v>
      </c>
      <c r="G5" s="159">
        <v>472.50000000000006</v>
      </c>
      <c r="H5" s="155"/>
      <c r="I5" s="156">
        <f t="shared" ref="I5:I14" si="0">E5*H5</f>
        <v>0</v>
      </c>
    </row>
    <row r="6" spans="1:12" ht="36" customHeight="1" x14ac:dyDescent="0.25">
      <c r="A6" s="150"/>
      <c r="B6" s="161" t="s">
        <v>152</v>
      </c>
      <c r="C6" s="152">
        <v>1</v>
      </c>
      <c r="D6" s="162" t="s">
        <v>153</v>
      </c>
      <c r="E6" s="159">
        <v>435</v>
      </c>
      <c r="F6" s="160">
        <v>465</v>
      </c>
      <c r="G6" s="159">
        <v>495</v>
      </c>
      <c r="H6" s="163"/>
      <c r="I6" s="156">
        <f t="shared" si="0"/>
        <v>0</v>
      </c>
    </row>
    <row r="7" spans="1:12" ht="36" customHeight="1" x14ac:dyDescent="0.25">
      <c r="A7" s="150"/>
      <c r="B7" s="158" t="s">
        <v>154</v>
      </c>
      <c r="C7" s="152">
        <v>1</v>
      </c>
      <c r="D7" s="164" t="s">
        <v>155</v>
      </c>
      <c r="E7" s="159">
        <v>435</v>
      </c>
      <c r="F7" s="160">
        <v>465</v>
      </c>
      <c r="G7" s="159">
        <v>495</v>
      </c>
      <c r="H7" s="155"/>
      <c r="I7" s="156">
        <f t="shared" si="0"/>
        <v>0</v>
      </c>
    </row>
    <row r="8" spans="1:12" ht="36" customHeight="1" x14ac:dyDescent="0.25">
      <c r="A8" s="150"/>
      <c r="B8" s="158" t="s">
        <v>156</v>
      </c>
      <c r="C8" s="152">
        <v>1</v>
      </c>
      <c r="D8" s="164" t="s">
        <v>157</v>
      </c>
      <c r="E8" s="159">
        <v>1015</v>
      </c>
      <c r="F8" s="160">
        <v>1085</v>
      </c>
      <c r="G8" s="159">
        <v>1155</v>
      </c>
      <c r="H8" s="165"/>
      <c r="I8" s="156">
        <f t="shared" si="0"/>
        <v>0</v>
      </c>
    </row>
    <row r="9" spans="1:12" ht="36" customHeight="1" x14ac:dyDescent="0.25">
      <c r="A9" s="150"/>
      <c r="B9" s="151" t="s">
        <v>158</v>
      </c>
      <c r="C9" s="152">
        <v>1</v>
      </c>
      <c r="D9" s="152"/>
      <c r="E9" s="153">
        <v>2600</v>
      </c>
      <c r="F9" s="160">
        <v>2860.0000000000005</v>
      </c>
      <c r="G9" s="159">
        <v>3120</v>
      </c>
      <c r="H9" s="155"/>
      <c r="I9" s="156">
        <f t="shared" si="0"/>
        <v>0</v>
      </c>
    </row>
    <row r="10" spans="1:12" ht="36" customHeight="1" x14ac:dyDescent="0.25">
      <c r="A10" s="150"/>
      <c r="B10" s="151" t="s">
        <v>159</v>
      </c>
      <c r="C10" s="166">
        <v>1</v>
      </c>
      <c r="D10" s="166" t="s">
        <v>160</v>
      </c>
      <c r="E10" s="159">
        <v>3380</v>
      </c>
      <c r="F10" s="160">
        <v>3718.0000000000005</v>
      </c>
      <c r="G10" s="159">
        <v>4056</v>
      </c>
      <c r="H10" s="155"/>
      <c r="I10" s="156">
        <f t="shared" si="0"/>
        <v>0</v>
      </c>
    </row>
    <row r="11" spans="1:12" ht="36" customHeight="1" x14ac:dyDescent="0.25">
      <c r="A11" s="150"/>
      <c r="B11" s="151" t="s">
        <v>161</v>
      </c>
      <c r="C11" s="166">
        <v>1</v>
      </c>
      <c r="D11" s="166"/>
      <c r="E11" s="159">
        <v>5850</v>
      </c>
      <c r="F11" s="160">
        <v>6435.0000000000009</v>
      </c>
      <c r="G11" s="159">
        <v>7020</v>
      </c>
      <c r="H11" s="155"/>
      <c r="I11" s="156">
        <f t="shared" si="0"/>
        <v>0</v>
      </c>
    </row>
    <row r="12" spans="1:12" ht="36" customHeight="1" x14ac:dyDescent="0.25">
      <c r="A12" s="150"/>
      <c r="B12" s="151" t="s">
        <v>162</v>
      </c>
      <c r="C12" s="152">
        <v>1</v>
      </c>
      <c r="D12" s="152" t="s">
        <v>163</v>
      </c>
      <c r="E12" s="159">
        <v>1305</v>
      </c>
      <c r="F12" s="160">
        <v>1395</v>
      </c>
      <c r="G12" s="159">
        <v>1485</v>
      </c>
      <c r="H12" s="155"/>
      <c r="I12" s="156">
        <f t="shared" si="0"/>
        <v>0</v>
      </c>
    </row>
    <row r="13" spans="1:12" ht="26.25" customHeight="1" x14ac:dyDescent="0.25">
      <c r="A13" s="150"/>
      <c r="B13" s="151" t="s">
        <v>164</v>
      </c>
      <c r="C13" s="152">
        <v>1</v>
      </c>
      <c r="D13" s="152" t="s">
        <v>165</v>
      </c>
      <c r="E13" s="159">
        <v>1800</v>
      </c>
      <c r="F13" s="160">
        <v>1950</v>
      </c>
      <c r="G13" s="159">
        <v>2100</v>
      </c>
      <c r="H13" s="155"/>
      <c r="I13" s="156">
        <f t="shared" si="0"/>
        <v>0</v>
      </c>
    </row>
    <row r="14" spans="1:12" ht="43.5" customHeight="1" x14ac:dyDescent="0.25">
      <c r="A14" s="150"/>
      <c r="B14" s="167" t="s">
        <v>166</v>
      </c>
      <c r="C14" s="152">
        <v>1</v>
      </c>
      <c r="D14" s="166" t="s">
        <v>167</v>
      </c>
      <c r="E14" s="159">
        <v>1680</v>
      </c>
      <c r="F14" s="160">
        <v>1820</v>
      </c>
      <c r="G14" s="159">
        <v>1959.9999999999998</v>
      </c>
      <c r="H14" s="155"/>
      <c r="I14" s="156">
        <f t="shared" si="0"/>
        <v>0</v>
      </c>
    </row>
    <row r="15" spans="1:12" ht="23.25" customHeight="1" x14ac:dyDescent="0.25">
      <c r="B15" s="168"/>
      <c r="H15" s="170" t="s">
        <v>168</v>
      </c>
      <c r="I15" s="171">
        <f>SUM(I4:I14)</f>
        <v>0</v>
      </c>
    </row>
    <row r="16" spans="1:12" ht="21" customHeight="1" x14ac:dyDescent="0.25">
      <c r="A16" s="172"/>
      <c r="B16" s="200" t="s">
        <v>169</v>
      </c>
      <c r="C16" s="200"/>
      <c r="D16" s="200"/>
      <c r="E16" s="200"/>
      <c r="F16" s="200"/>
      <c r="G16" s="200"/>
      <c r="H16" s="200"/>
      <c r="I16" s="173"/>
    </row>
    <row r="17" spans="2:7" ht="15.75" customHeight="1" x14ac:dyDescent="0.25">
      <c r="C17" s="201" t="s">
        <v>170</v>
      </c>
      <c r="D17" s="202"/>
      <c r="E17" s="202"/>
    </row>
    <row r="19" spans="2:7" x14ac:dyDescent="0.25">
      <c r="E19" s="175"/>
      <c r="F19" s="175"/>
      <c r="G19" s="175"/>
    </row>
    <row r="20" spans="2:7" ht="15.75" x14ac:dyDescent="0.25">
      <c r="B20" s="176"/>
      <c r="C20" s="177"/>
      <c r="D20" s="177"/>
      <c r="E20" s="177"/>
      <c r="F20" s="177"/>
      <c r="G20" s="177"/>
    </row>
  </sheetData>
  <mergeCells count="5">
    <mergeCell ref="A2:B2"/>
    <mergeCell ref="A3:B3"/>
    <mergeCell ref="C3:I3"/>
    <mergeCell ref="B16:H16"/>
    <mergeCell ref="C17:E17"/>
  </mergeCells>
  <pageMargins left="0" right="0" top="0.74803149606299213" bottom="0.74803149606299213" header="0.31496062992125984" footer="0.31496062992125984"/>
  <pageSetup paperSize="9" scale="4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"/>
  <sheetViews>
    <sheetView topLeftCell="A76" zoomScaleNormal="100" workbookViewId="0">
      <selection activeCell="G7" sqref="G7"/>
    </sheetView>
  </sheetViews>
  <sheetFormatPr defaultRowHeight="15" x14ac:dyDescent="0.25"/>
  <cols>
    <col min="1" max="4" width="9.140625" style="178"/>
    <col min="5" max="5" width="17.85546875" style="178" customWidth="1"/>
    <col min="6" max="10" width="9.140625" style="178"/>
    <col min="11" max="11" width="11" style="178" customWidth="1"/>
    <col min="12" max="21" width="9.140625" style="178"/>
    <col min="22" max="22" width="9.85546875" style="178" customWidth="1"/>
    <col min="23" max="16384" width="9.140625" style="178"/>
  </cols>
  <sheetData>
    <row r="1" spans="1:21" x14ac:dyDescent="0.25">
      <c r="F1" s="179"/>
      <c r="G1" s="180"/>
      <c r="H1" s="180"/>
      <c r="I1" s="180"/>
      <c r="J1" s="180"/>
      <c r="K1" s="180"/>
      <c r="L1" s="180"/>
      <c r="Q1" s="181"/>
      <c r="R1" s="180"/>
      <c r="S1" s="180"/>
      <c r="T1" s="180"/>
      <c r="U1" s="180"/>
    </row>
    <row r="2" spans="1:21" x14ac:dyDescent="0.25">
      <c r="F2" s="179"/>
      <c r="G2" s="180"/>
      <c r="H2" s="180"/>
      <c r="I2" s="180"/>
      <c r="J2" s="180"/>
      <c r="K2" s="180"/>
      <c r="L2" s="180"/>
      <c r="Q2" s="181"/>
      <c r="R2" s="180"/>
      <c r="S2" s="180"/>
      <c r="T2" s="180"/>
      <c r="U2" s="180"/>
    </row>
    <row r="3" spans="1:21" x14ac:dyDescent="0.25">
      <c r="A3" s="208" t="s">
        <v>162</v>
      </c>
      <c r="B3" s="208"/>
      <c r="C3" s="208"/>
      <c r="D3" s="205"/>
      <c r="E3" s="205"/>
      <c r="F3" s="209" t="s">
        <v>152</v>
      </c>
      <c r="G3" s="210"/>
      <c r="H3" s="210"/>
      <c r="I3" s="210"/>
      <c r="J3" s="210"/>
      <c r="K3" s="210"/>
      <c r="L3" s="180"/>
      <c r="Q3" s="181"/>
      <c r="R3" s="180"/>
      <c r="S3" s="180"/>
      <c r="T3" s="180"/>
      <c r="U3" s="180"/>
    </row>
    <row r="4" spans="1:21" x14ac:dyDescent="0.25">
      <c r="F4" s="179"/>
      <c r="G4" s="180"/>
      <c r="H4" s="180"/>
      <c r="I4" s="180"/>
      <c r="J4" s="180"/>
      <c r="K4" s="180"/>
      <c r="L4" s="180"/>
    </row>
    <row r="5" spans="1:21" x14ac:dyDescent="0.25">
      <c r="F5" s="179"/>
      <c r="G5" s="180"/>
      <c r="H5" s="180"/>
      <c r="I5" s="180"/>
      <c r="J5" s="180"/>
      <c r="K5" s="180"/>
      <c r="L5" s="180"/>
      <c r="Q5" s="181"/>
      <c r="R5" s="180"/>
      <c r="S5" s="180"/>
      <c r="T5" s="180"/>
      <c r="U5" s="180"/>
    </row>
    <row r="6" spans="1:21" x14ac:dyDescent="0.25">
      <c r="F6" s="179"/>
      <c r="G6" s="180"/>
      <c r="H6" s="180"/>
      <c r="I6" s="180"/>
      <c r="J6" s="180"/>
      <c r="K6" s="180"/>
      <c r="L6" s="180"/>
      <c r="Q6" s="181"/>
      <c r="R6" s="180"/>
      <c r="S6" s="180"/>
      <c r="T6" s="180"/>
      <c r="U6" s="180"/>
    </row>
    <row r="7" spans="1:21" x14ac:dyDescent="0.25">
      <c r="F7" s="179"/>
      <c r="G7" s="180"/>
      <c r="H7" s="180"/>
      <c r="I7" s="180"/>
      <c r="J7" s="180"/>
      <c r="K7" s="180"/>
      <c r="L7" s="180"/>
      <c r="Q7" s="181"/>
      <c r="R7" s="180"/>
      <c r="S7" s="180"/>
      <c r="T7" s="180"/>
      <c r="U7" s="180"/>
    </row>
    <row r="8" spans="1:21" x14ac:dyDescent="0.25">
      <c r="F8" s="179"/>
      <c r="G8" s="180"/>
      <c r="H8" s="180"/>
      <c r="I8" s="180"/>
      <c r="J8" s="180"/>
      <c r="K8" s="180"/>
      <c r="L8" s="180"/>
      <c r="Q8" s="181"/>
      <c r="R8" s="180"/>
      <c r="S8" s="180"/>
      <c r="T8" s="180"/>
      <c r="U8" s="180"/>
    </row>
    <row r="9" spans="1:21" x14ac:dyDescent="0.25">
      <c r="F9" s="179"/>
      <c r="G9" s="180"/>
      <c r="H9" s="180"/>
      <c r="I9" s="180"/>
      <c r="J9" s="180"/>
      <c r="K9" s="180"/>
      <c r="L9" s="180"/>
      <c r="Q9" s="181"/>
      <c r="R9" s="180"/>
      <c r="S9" s="180"/>
      <c r="T9" s="180"/>
      <c r="U9" s="180"/>
    </row>
    <row r="10" spans="1:21" x14ac:dyDescent="0.25">
      <c r="F10" s="179"/>
      <c r="G10" s="180"/>
      <c r="H10" s="180"/>
      <c r="I10" s="180"/>
      <c r="J10" s="180"/>
      <c r="K10" s="180"/>
      <c r="L10" s="180"/>
      <c r="Q10" s="181"/>
      <c r="R10" s="180"/>
      <c r="S10" s="180"/>
      <c r="T10" s="180"/>
      <c r="U10" s="180"/>
    </row>
    <row r="11" spans="1:21" x14ac:dyDescent="0.25">
      <c r="F11" s="179"/>
      <c r="G11" s="180"/>
      <c r="H11" s="180"/>
      <c r="I11" s="180"/>
      <c r="J11" s="180"/>
      <c r="K11" s="180"/>
      <c r="L11" s="180"/>
      <c r="Q11" s="181"/>
      <c r="R11" s="180"/>
      <c r="S11" s="180"/>
      <c r="T11" s="180"/>
      <c r="U11" s="180"/>
    </row>
    <row r="12" spans="1:21" x14ac:dyDescent="0.25">
      <c r="F12" s="179"/>
      <c r="G12" s="180"/>
      <c r="H12" s="180"/>
      <c r="I12" s="180"/>
      <c r="J12" s="180"/>
      <c r="K12" s="180"/>
      <c r="L12" s="180"/>
      <c r="Q12" s="181"/>
      <c r="R12" s="180"/>
      <c r="S12" s="180"/>
      <c r="T12" s="180"/>
      <c r="U12" s="180"/>
    </row>
    <row r="13" spans="1:21" x14ac:dyDescent="0.25">
      <c r="F13" s="179"/>
      <c r="G13" s="180"/>
      <c r="H13" s="180"/>
      <c r="I13" s="180"/>
      <c r="J13" s="180"/>
      <c r="K13" s="180"/>
      <c r="L13" s="180"/>
      <c r="Q13" s="181"/>
      <c r="R13" s="180"/>
      <c r="S13" s="180"/>
      <c r="T13" s="180"/>
      <c r="U13" s="180"/>
    </row>
    <row r="14" spans="1:21" x14ac:dyDescent="0.25">
      <c r="F14" s="179"/>
      <c r="G14" s="180"/>
      <c r="H14" s="180"/>
      <c r="I14" s="180"/>
      <c r="J14" s="180"/>
      <c r="K14" s="180"/>
      <c r="L14" s="180"/>
      <c r="Q14" s="181"/>
      <c r="R14" s="180"/>
      <c r="S14" s="180"/>
      <c r="T14" s="180"/>
      <c r="U14" s="180"/>
    </row>
    <row r="15" spans="1:21" x14ac:dyDescent="0.25">
      <c r="F15" s="179"/>
      <c r="G15" s="180"/>
      <c r="H15" s="180"/>
      <c r="I15" s="180"/>
      <c r="J15" s="180"/>
      <c r="K15" s="180"/>
      <c r="L15" s="180"/>
      <c r="Q15" s="181"/>
      <c r="R15" s="180"/>
      <c r="S15" s="180"/>
      <c r="T15" s="180"/>
      <c r="U15" s="180"/>
    </row>
    <row r="16" spans="1:21" x14ac:dyDescent="0.25">
      <c r="F16" s="179"/>
      <c r="G16" s="180"/>
      <c r="H16" s="180"/>
      <c r="I16" s="180"/>
      <c r="J16" s="180"/>
      <c r="K16" s="180"/>
      <c r="L16" s="180"/>
      <c r="Q16" s="181"/>
      <c r="R16" s="180"/>
      <c r="S16" s="180"/>
      <c r="T16" s="180"/>
      <c r="U16" s="180"/>
    </row>
    <row r="17" spans="1:21" x14ac:dyDescent="0.25">
      <c r="F17" s="179"/>
      <c r="G17" s="180"/>
      <c r="H17" s="180"/>
      <c r="I17" s="180"/>
      <c r="J17" s="180"/>
      <c r="K17" s="180"/>
      <c r="L17" s="180"/>
      <c r="Q17" s="181"/>
      <c r="R17" s="180"/>
      <c r="S17" s="180"/>
      <c r="T17" s="180"/>
      <c r="U17" s="180"/>
    </row>
    <row r="18" spans="1:21" x14ac:dyDescent="0.25">
      <c r="F18" s="179"/>
      <c r="G18" s="180"/>
      <c r="H18" s="180"/>
      <c r="I18" s="180"/>
      <c r="J18" s="180"/>
      <c r="K18" s="180"/>
      <c r="L18" s="180"/>
      <c r="Q18" s="181"/>
      <c r="R18" s="180"/>
      <c r="S18" s="180"/>
      <c r="T18" s="180"/>
      <c r="U18" s="180"/>
    </row>
    <row r="19" spans="1:21" x14ac:dyDescent="0.25">
      <c r="F19" s="179"/>
      <c r="G19" s="180"/>
      <c r="H19" s="180"/>
      <c r="I19" s="180"/>
      <c r="J19" s="180"/>
      <c r="K19" s="180"/>
      <c r="L19" s="180"/>
      <c r="Q19" s="181"/>
      <c r="R19" s="180"/>
      <c r="S19" s="180"/>
      <c r="T19" s="180"/>
      <c r="U19" s="180"/>
    </row>
    <row r="20" spans="1:21" x14ac:dyDescent="0.25">
      <c r="F20" s="179"/>
      <c r="G20" s="180"/>
      <c r="H20" s="180"/>
      <c r="I20" s="180"/>
      <c r="J20" s="180"/>
      <c r="K20" s="180"/>
      <c r="L20" s="180"/>
      <c r="Q20" s="181"/>
      <c r="R20" s="180"/>
      <c r="S20" s="180"/>
      <c r="T20" s="180"/>
      <c r="U20" s="180"/>
    </row>
    <row r="21" spans="1:21" x14ac:dyDescent="0.25">
      <c r="F21" s="179"/>
      <c r="G21" s="180"/>
      <c r="H21" s="180"/>
      <c r="I21" s="180"/>
      <c r="J21" s="180"/>
      <c r="K21" s="180"/>
      <c r="L21" s="180"/>
      <c r="Q21" s="181"/>
      <c r="R21" s="180"/>
      <c r="S21" s="180"/>
      <c r="T21" s="180"/>
      <c r="U21" s="180"/>
    </row>
    <row r="22" spans="1:21" x14ac:dyDescent="0.25">
      <c r="F22" s="179"/>
      <c r="G22" s="180"/>
      <c r="H22" s="180"/>
      <c r="I22" s="180"/>
      <c r="J22" s="180"/>
      <c r="K22" s="180"/>
      <c r="L22" s="180"/>
      <c r="Q22" s="181"/>
      <c r="R22" s="180"/>
      <c r="S22" s="180"/>
      <c r="T22" s="180"/>
      <c r="U22" s="180"/>
    </row>
    <row r="23" spans="1:21" x14ac:dyDescent="0.25">
      <c r="F23" s="179"/>
      <c r="G23" s="180"/>
      <c r="H23" s="180"/>
      <c r="I23" s="180"/>
      <c r="J23" s="180"/>
      <c r="K23" s="180"/>
      <c r="L23" s="180"/>
      <c r="Q23" s="181"/>
      <c r="R23" s="180"/>
      <c r="S23" s="180"/>
      <c r="T23" s="180"/>
      <c r="U23" s="180"/>
    </row>
    <row r="24" spans="1:21" x14ac:dyDescent="0.25">
      <c r="F24" s="179"/>
      <c r="G24" s="180"/>
      <c r="H24" s="180"/>
      <c r="I24" s="180"/>
      <c r="J24" s="180"/>
      <c r="K24" s="180"/>
      <c r="L24" s="180"/>
      <c r="Q24" s="181"/>
      <c r="R24" s="180"/>
      <c r="S24" s="180"/>
      <c r="T24" s="180"/>
      <c r="U24" s="180"/>
    </row>
    <row r="25" spans="1:21" x14ac:dyDescent="0.25">
      <c r="A25" s="208" t="s">
        <v>152</v>
      </c>
      <c r="B25" s="208"/>
      <c r="C25" s="208"/>
      <c r="D25" s="208"/>
      <c r="E25" s="208"/>
      <c r="F25" s="209" t="s">
        <v>164</v>
      </c>
      <c r="G25" s="210"/>
      <c r="H25" s="210"/>
      <c r="I25" s="210"/>
      <c r="J25" s="210"/>
      <c r="K25" s="210"/>
      <c r="L25" s="210"/>
      <c r="Q25" s="181"/>
      <c r="R25" s="180"/>
      <c r="S25" s="180"/>
      <c r="T25" s="180"/>
      <c r="U25" s="180"/>
    </row>
    <row r="26" spans="1:21" x14ac:dyDescent="0.25">
      <c r="F26" s="179"/>
      <c r="G26" s="180"/>
      <c r="H26" s="180"/>
      <c r="I26" s="180"/>
      <c r="J26" s="180"/>
      <c r="K26" s="180"/>
      <c r="L26" s="180"/>
      <c r="Q26" s="181"/>
      <c r="R26" s="180"/>
      <c r="S26" s="180"/>
      <c r="T26" s="180"/>
      <c r="U26" s="180"/>
    </row>
    <row r="27" spans="1:21" x14ac:dyDescent="0.25">
      <c r="F27" s="179"/>
      <c r="G27" s="180"/>
      <c r="H27" s="180"/>
      <c r="I27" s="180"/>
      <c r="J27" s="180"/>
      <c r="K27" s="180"/>
      <c r="L27" s="180"/>
      <c r="Q27" s="181"/>
      <c r="R27" s="180"/>
      <c r="S27" s="180"/>
      <c r="T27" s="180"/>
      <c r="U27" s="180"/>
    </row>
    <row r="28" spans="1:21" x14ac:dyDescent="0.25">
      <c r="F28" s="179"/>
      <c r="G28" s="180"/>
      <c r="H28" s="180"/>
      <c r="I28" s="180"/>
      <c r="J28" s="180"/>
      <c r="K28" s="180"/>
      <c r="L28" s="180"/>
      <c r="Q28" s="181"/>
      <c r="R28" s="180"/>
      <c r="S28" s="180"/>
      <c r="T28" s="180"/>
      <c r="U28" s="180"/>
    </row>
    <row r="29" spans="1:21" x14ac:dyDescent="0.25">
      <c r="F29" s="179"/>
      <c r="G29" s="180"/>
      <c r="H29" s="180"/>
      <c r="I29" s="180"/>
      <c r="J29" s="180"/>
      <c r="K29" s="180"/>
      <c r="L29" s="180"/>
      <c r="Q29" s="181"/>
      <c r="R29" s="180"/>
      <c r="S29" s="180"/>
      <c r="T29" s="180"/>
      <c r="U29" s="180"/>
    </row>
    <row r="30" spans="1:21" x14ac:dyDescent="0.25">
      <c r="F30" s="179"/>
      <c r="G30" s="180"/>
      <c r="H30" s="180"/>
      <c r="I30" s="180"/>
      <c r="J30" s="180"/>
      <c r="K30" s="180"/>
      <c r="L30" s="180"/>
      <c r="Q30" s="181"/>
      <c r="R30" s="180"/>
      <c r="S30" s="180"/>
      <c r="T30" s="180"/>
      <c r="U30" s="180"/>
    </row>
    <row r="31" spans="1:21" x14ac:dyDescent="0.25">
      <c r="F31" s="179"/>
      <c r="G31" s="180"/>
      <c r="H31" s="180"/>
      <c r="I31" s="180"/>
      <c r="J31" s="180"/>
      <c r="K31" s="180"/>
      <c r="L31" s="180"/>
      <c r="Q31" s="181"/>
      <c r="R31" s="180"/>
      <c r="S31" s="180"/>
      <c r="T31" s="180"/>
      <c r="U31" s="180"/>
    </row>
    <row r="32" spans="1:21" x14ac:dyDescent="0.25">
      <c r="F32" s="179"/>
      <c r="G32" s="180"/>
      <c r="H32" s="180"/>
      <c r="I32" s="180"/>
      <c r="J32" s="180"/>
      <c r="K32" s="180"/>
      <c r="L32" s="180"/>
      <c r="Q32" s="181"/>
      <c r="R32" s="180"/>
      <c r="S32" s="180"/>
      <c r="T32" s="180"/>
      <c r="U32" s="180"/>
    </row>
    <row r="33" spans="1:21" x14ac:dyDescent="0.25">
      <c r="F33" s="179"/>
      <c r="G33" s="180"/>
      <c r="H33" s="180"/>
      <c r="I33" s="180"/>
      <c r="J33" s="180"/>
      <c r="K33" s="180"/>
      <c r="L33" s="180"/>
      <c r="Q33" s="181"/>
      <c r="R33" s="180"/>
      <c r="S33" s="180"/>
      <c r="T33" s="180"/>
      <c r="U33" s="180"/>
    </row>
    <row r="34" spans="1:21" x14ac:dyDescent="0.25">
      <c r="F34" s="179"/>
      <c r="G34" s="180"/>
      <c r="H34" s="180"/>
      <c r="I34" s="180"/>
      <c r="J34" s="180"/>
      <c r="K34" s="180"/>
      <c r="L34" s="180"/>
      <c r="Q34" s="181"/>
      <c r="R34" s="180"/>
      <c r="S34" s="180"/>
      <c r="T34" s="180"/>
      <c r="U34" s="180"/>
    </row>
    <row r="35" spans="1:21" x14ac:dyDescent="0.25">
      <c r="F35" s="179"/>
      <c r="G35" s="180"/>
      <c r="H35" s="180"/>
      <c r="I35" s="180"/>
      <c r="J35" s="180"/>
      <c r="K35" s="180"/>
      <c r="L35" s="180"/>
      <c r="Q35" s="181"/>
      <c r="R35" s="180"/>
      <c r="S35" s="180"/>
      <c r="T35" s="180"/>
      <c r="U35" s="180"/>
    </row>
    <row r="36" spans="1:21" x14ac:dyDescent="0.25">
      <c r="F36" s="179"/>
      <c r="G36" s="180"/>
      <c r="H36" s="180"/>
      <c r="I36" s="180"/>
      <c r="J36" s="180"/>
      <c r="K36" s="180"/>
      <c r="L36" s="180"/>
      <c r="Q36" s="181"/>
      <c r="R36" s="180"/>
      <c r="S36" s="180"/>
      <c r="T36" s="180"/>
      <c r="U36" s="180"/>
    </row>
    <row r="37" spans="1:21" x14ac:dyDescent="0.25">
      <c r="A37" s="208" t="s">
        <v>154</v>
      </c>
      <c r="B37" s="205"/>
      <c r="C37" s="205"/>
      <c r="D37" s="205"/>
      <c r="E37" s="205"/>
      <c r="F37" s="179"/>
      <c r="G37" s="180"/>
      <c r="H37" s="180"/>
      <c r="I37" s="180"/>
      <c r="J37" s="180"/>
      <c r="K37" s="180"/>
      <c r="L37" s="180"/>
      <c r="Q37" s="181"/>
      <c r="R37" s="180"/>
      <c r="S37" s="180"/>
      <c r="T37" s="180"/>
      <c r="U37" s="180"/>
    </row>
    <row r="38" spans="1:21" x14ac:dyDescent="0.25">
      <c r="F38" s="179"/>
      <c r="G38" s="180"/>
      <c r="H38" s="180"/>
      <c r="I38" s="180"/>
      <c r="J38" s="180"/>
      <c r="K38" s="180"/>
      <c r="L38" s="180"/>
      <c r="Q38" s="181"/>
      <c r="R38" s="180"/>
      <c r="S38" s="180"/>
      <c r="T38" s="180"/>
      <c r="U38" s="180"/>
    </row>
    <row r="39" spans="1:21" x14ac:dyDescent="0.25">
      <c r="F39" s="209" t="s">
        <v>156</v>
      </c>
      <c r="G39" s="208"/>
      <c r="H39" s="208"/>
      <c r="I39" s="208"/>
      <c r="J39" s="208"/>
      <c r="K39" s="208"/>
      <c r="L39" s="208"/>
      <c r="M39" s="208"/>
      <c r="Q39" s="181"/>
      <c r="R39" s="180"/>
      <c r="S39" s="180"/>
      <c r="T39" s="180"/>
      <c r="U39" s="180"/>
    </row>
    <row r="40" spans="1:21" x14ac:dyDescent="0.25">
      <c r="F40" s="179"/>
      <c r="G40" s="180"/>
      <c r="H40" s="180"/>
      <c r="I40" s="180"/>
      <c r="J40" s="180"/>
      <c r="K40" s="180"/>
      <c r="L40" s="180"/>
      <c r="Q40" s="181"/>
      <c r="R40" s="180"/>
      <c r="S40" s="180"/>
      <c r="T40" s="180"/>
      <c r="U40" s="180"/>
    </row>
    <row r="41" spans="1:21" x14ac:dyDescent="0.25">
      <c r="F41" s="179"/>
      <c r="G41" s="180"/>
      <c r="H41" s="180"/>
      <c r="I41" s="180"/>
      <c r="J41" s="180"/>
      <c r="K41" s="180"/>
      <c r="L41" s="180"/>
      <c r="Q41" s="181"/>
      <c r="R41" s="180"/>
      <c r="S41" s="180"/>
      <c r="T41" s="180"/>
      <c r="U41" s="180"/>
    </row>
    <row r="42" spans="1:21" x14ac:dyDescent="0.25">
      <c r="F42" s="179"/>
      <c r="G42" s="180"/>
      <c r="H42" s="180"/>
      <c r="I42" s="180"/>
      <c r="J42" s="180"/>
      <c r="K42" s="180"/>
      <c r="L42" s="180"/>
      <c r="Q42" s="181"/>
      <c r="R42" s="180"/>
      <c r="S42" s="180"/>
      <c r="T42" s="180"/>
      <c r="U42" s="180"/>
    </row>
    <row r="43" spans="1:21" x14ac:dyDescent="0.25">
      <c r="F43" s="179"/>
      <c r="G43" s="180"/>
      <c r="H43" s="180"/>
      <c r="I43" s="180"/>
      <c r="J43" s="180"/>
      <c r="K43" s="180"/>
      <c r="L43" s="180"/>
      <c r="Q43" s="181"/>
      <c r="R43" s="180"/>
      <c r="S43" s="180"/>
      <c r="T43" s="180"/>
      <c r="U43" s="180"/>
    </row>
    <row r="44" spans="1:21" x14ac:dyDescent="0.25">
      <c r="F44" s="179"/>
      <c r="G44" s="180"/>
      <c r="H44" s="180"/>
      <c r="I44" s="180"/>
      <c r="J44" s="180"/>
      <c r="K44" s="180"/>
      <c r="L44" s="180"/>
      <c r="Q44" s="181"/>
      <c r="R44" s="180"/>
      <c r="S44" s="180"/>
      <c r="T44" s="180"/>
      <c r="U44" s="180"/>
    </row>
    <row r="45" spans="1:21" x14ac:dyDescent="0.25">
      <c r="F45" s="179"/>
      <c r="G45" s="180"/>
      <c r="H45" s="180"/>
      <c r="I45" s="180"/>
      <c r="J45" s="180"/>
      <c r="K45" s="180"/>
      <c r="L45" s="180"/>
      <c r="Q45" s="181"/>
      <c r="R45" s="180"/>
      <c r="S45" s="180"/>
      <c r="T45" s="180"/>
      <c r="U45" s="180"/>
    </row>
    <row r="46" spans="1:21" x14ac:dyDescent="0.25">
      <c r="F46" s="179"/>
      <c r="G46" s="180"/>
      <c r="H46" s="180"/>
      <c r="I46" s="180"/>
      <c r="J46" s="180"/>
      <c r="K46" s="180"/>
      <c r="L46" s="180"/>
      <c r="Q46" s="181"/>
      <c r="R46" s="180"/>
      <c r="S46" s="180"/>
      <c r="T46" s="180"/>
      <c r="U46" s="180"/>
    </row>
    <row r="47" spans="1:21" x14ac:dyDescent="0.25">
      <c r="F47" s="179"/>
      <c r="G47" s="180"/>
      <c r="H47" s="180"/>
      <c r="I47" s="180"/>
      <c r="J47" s="180"/>
      <c r="K47" s="180"/>
      <c r="L47" s="180"/>
      <c r="Q47" s="181"/>
      <c r="R47" s="180"/>
      <c r="S47" s="180"/>
      <c r="T47" s="180"/>
      <c r="U47" s="180"/>
    </row>
    <row r="48" spans="1:21" x14ac:dyDescent="0.25">
      <c r="F48" s="179"/>
      <c r="G48" s="180"/>
      <c r="H48" s="180"/>
      <c r="I48" s="180"/>
      <c r="J48" s="180"/>
      <c r="K48" s="180"/>
      <c r="L48" s="180"/>
      <c r="Q48" s="181"/>
      <c r="R48" s="180"/>
      <c r="S48" s="180"/>
      <c r="T48" s="180"/>
      <c r="U48" s="180"/>
    </row>
    <row r="49" spans="1:21" x14ac:dyDescent="0.25">
      <c r="F49" s="179"/>
      <c r="G49" s="180"/>
      <c r="H49" s="180"/>
      <c r="I49" s="180"/>
      <c r="J49" s="180"/>
      <c r="K49" s="180"/>
      <c r="L49" s="180"/>
      <c r="Q49" s="181"/>
      <c r="R49" s="180"/>
      <c r="S49" s="180"/>
      <c r="T49" s="180"/>
      <c r="U49" s="180"/>
    </row>
    <row r="50" spans="1:21" x14ac:dyDescent="0.25">
      <c r="F50" s="179"/>
      <c r="G50" s="180"/>
      <c r="H50" s="180"/>
      <c r="I50" s="180"/>
      <c r="J50" s="180"/>
      <c r="K50" s="180"/>
      <c r="L50" s="180"/>
      <c r="Q50" s="181"/>
      <c r="R50" s="180"/>
      <c r="S50" s="180"/>
      <c r="T50" s="180"/>
      <c r="U50" s="180"/>
    </row>
    <row r="51" spans="1:21" x14ac:dyDescent="0.25">
      <c r="F51" s="179"/>
      <c r="G51" s="180"/>
      <c r="H51" s="180"/>
      <c r="I51" s="180"/>
      <c r="J51" s="180"/>
      <c r="K51" s="180"/>
      <c r="L51" s="180"/>
      <c r="Q51" s="181"/>
      <c r="R51" s="180"/>
      <c r="S51" s="180"/>
      <c r="T51" s="180"/>
      <c r="U51" s="180"/>
    </row>
    <row r="52" spans="1:21" x14ac:dyDescent="0.25">
      <c r="F52" s="179"/>
      <c r="G52" s="180"/>
      <c r="H52" s="180"/>
      <c r="I52" s="180"/>
      <c r="J52" s="180"/>
      <c r="K52" s="180"/>
      <c r="L52" s="180"/>
      <c r="Q52" s="181"/>
      <c r="R52" s="180"/>
      <c r="S52" s="180"/>
      <c r="T52" s="180"/>
      <c r="U52" s="180"/>
    </row>
    <row r="53" spans="1:21" x14ac:dyDescent="0.25">
      <c r="F53" s="179"/>
      <c r="G53" s="180"/>
      <c r="H53" s="180"/>
      <c r="I53" s="180"/>
      <c r="J53" s="180"/>
      <c r="K53" s="180"/>
      <c r="L53" s="180"/>
      <c r="Q53" s="181"/>
      <c r="R53" s="180"/>
      <c r="S53" s="180"/>
      <c r="T53" s="180"/>
      <c r="U53" s="180"/>
    </row>
    <row r="54" spans="1:21" x14ac:dyDescent="0.25">
      <c r="A54" s="182" t="s">
        <v>159</v>
      </c>
      <c r="B54" s="183"/>
      <c r="C54" s="183"/>
      <c r="D54" s="183"/>
      <c r="E54" s="183"/>
      <c r="F54" s="203" t="s">
        <v>158</v>
      </c>
      <c r="G54" s="204"/>
      <c r="H54" s="204"/>
      <c r="I54" s="204"/>
      <c r="J54" s="204"/>
      <c r="K54" s="205"/>
      <c r="L54" s="205"/>
      <c r="Q54" s="181"/>
      <c r="R54" s="180"/>
      <c r="S54" s="180"/>
      <c r="T54" s="180"/>
      <c r="U54" s="180"/>
    </row>
    <row r="55" spans="1:21" x14ac:dyDescent="0.25">
      <c r="F55" s="179"/>
      <c r="G55" s="180"/>
      <c r="H55" s="180"/>
      <c r="I55" s="180"/>
      <c r="J55" s="180"/>
      <c r="K55" s="180"/>
      <c r="L55" s="180"/>
      <c r="Q55" s="181"/>
      <c r="R55" s="180"/>
      <c r="S55" s="180"/>
      <c r="T55" s="180"/>
      <c r="U55" s="180"/>
    </row>
    <row r="56" spans="1:21" x14ac:dyDescent="0.25">
      <c r="F56" s="179"/>
      <c r="G56" s="180"/>
      <c r="H56" s="180"/>
      <c r="I56" s="180"/>
      <c r="J56" s="180"/>
      <c r="K56" s="180"/>
      <c r="L56" s="180"/>
      <c r="Q56" s="181"/>
      <c r="R56" s="180"/>
      <c r="S56" s="180"/>
      <c r="T56" s="180"/>
      <c r="U56" s="180"/>
    </row>
    <row r="57" spans="1:21" x14ac:dyDescent="0.25">
      <c r="F57" s="179"/>
      <c r="G57" s="180"/>
      <c r="H57" s="180"/>
      <c r="I57" s="180"/>
      <c r="J57" s="180"/>
      <c r="K57" s="180"/>
      <c r="L57" s="180"/>
      <c r="Q57" s="181"/>
      <c r="R57" s="180"/>
      <c r="S57" s="180"/>
      <c r="T57" s="180"/>
      <c r="U57" s="180"/>
    </row>
    <row r="58" spans="1:21" x14ac:dyDescent="0.25">
      <c r="F58" s="179"/>
      <c r="G58" s="180"/>
      <c r="H58" s="180"/>
      <c r="I58" s="180"/>
      <c r="J58" s="180"/>
      <c r="K58" s="180"/>
      <c r="L58" s="180"/>
      <c r="Q58" s="181"/>
      <c r="R58" s="180"/>
      <c r="S58" s="180"/>
      <c r="T58" s="180"/>
      <c r="U58" s="180"/>
    </row>
    <row r="59" spans="1:21" x14ac:dyDescent="0.25">
      <c r="F59" s="179"/>
      <c r="G59" s="180"/>
      <c r="H59" s="180"/>
      <c r="I59" s="180"/>
      <c r="J59" s="180"/>
      <c r="K59" s="180"/>
      <c r="L59" s="180"/>
      <c r="Q59" s="181"/>
      <c r="R59" s="180"/>
      <c r="S59" s="180"/>
      <c r="T59" s="180"/>
      <c r="U59" s="180"/>
    </row>
    <row r="60" spans="1:21" x14ac:dyDescent="0.25">
      <c r="F60" s="179"/>
      <c r="G60" s="180"/>
      <c r="H60" s="180"/>
      <c r="I60" s="180"/>
      <c r="J60" s="180"/>
      <c r="K60" s="180"/>
      <c r="L60" s="180"/>
      <c r="Q60" s="181"/>
      <c r="R60" s="180"/>
      <c r="S60" s="180"/>
      <c r="T60" s="180"/>
      <c r="U60" s="180"/>
    </row>
    <row r="61" spans="1:21" x14ac:dyDescent="0.25">
      <c r="F61" s="179"/>
      <c r="G61" s="180"/>
      <c r="H61" s="180"/>
      <c r="I61" s="180"/>
      <c r="J61" s="180"/>
      <c r="K61" s="180"/>
      <c r="L61" s="180"/>
      <c r="Q61" s="181"/>
      <c r="R61" s="180"/>
      <c r="S61" s="180"/>
      <c r="T61" s="180"/>
      <c r="U61" s="180"/>
    </row>
    <row r="62" spans="1:21" x14ac:dyDescent="0.25">
      <c r="F62" s="179"/>
      <c r="G62" s="180"/>
      <c r="H62" s="180"/>
      <c r="I62" s="180"/>
      <c r="J62" s="180"/>
      <c r="K62" s="180"/>
      <c r="L62" s="180"/>
      <c r="Q62" s="181"/>
      <c r="R62" s="180"/>
      <c r="S62" s="180"/>
      <c r="T62" s="180"/>
      <c r="U62" s="180"/>
    </row>
    <row r="63" spans="1:21" x14ac:dyDescent="0.25">
      <c r="F63" s="179"/>
      <c r="G63" s="180"/>
      <c r="H63" s="180"/>
      <c r="I63" s="180"/>
      <c r="J63" s="180"/>
      <c r="K63" s="180"/>
      <c r="L63" s="180"/>
      <c r="Q63" s="181"/>
      <c r="R63" s="180"/>
      <c r="S63" s="180"/>
      <c r="T63" s="180"/>
      <c r="U63" s="180"/>
    </row>
    <row r="64" spans="1:21" x14ac:dyDescent="0.25">
      <c r="F64" s="179"/>
      <c r="G64" s="180"/>
      <c r="H64" s="180"/>
      <c r="I64" s="180"/>
      <c r="J64" s="180"/>
      <c r="K64" s="180"/>
      <c r="L64" s="180"/>
      <c r="Q64" s="181"/>
      <c r="R64" s="180"/>
      <c r="S64" s="180"/>
      <c r="T64" s="180"/>
      <c r="U64" s="180"/>
    </row>
    <row r="65" spans="6:21" x14ac:dyDescent="0.25">
      <c r="F65" s="179"/>
      <c r="G65" s="180"/>
      <c r="H65" s="180"/>
      <c r="I65" s="180"/>
      <c r="J65" s="180"/>
      <c r="K65" s="180"/>
      <c r="L65" s="180"/>
      <c r="Q65" s="181"/>
      <c r="R65" s="180"/>
      <c r="S65" s="180"/>
      <c r="T65" s="180"/>
      <c r="U65" s="180"/>
    </row>
    <row r="66" spans="6:21" x14ac:dyDescent="0.25">
      <c r="F66" s="179"/>
      <c r="G66" s="180"/>
      <c r="H66" s="180"/>
      <c r="I66" s="180"/>
      <c r="J66" s="180"/>
      <c r="K66" s="180"/>
      <c r="L66" s="180"/>
      <c r="Q66" s="181"/>
      <c r="R66" s="180"/>
      <c r="S66" s="180"/>
      <c r="T66" s="180"/>
      <c r="U66" s="180"/>
    </row>
    <row r="67" spans="6:21" x14ac:dyDescent="0.25">
      <c r="F67" s="179"/>
      <c r="G67" s="180"/>
      <c r="H67" s="180"/>
      <c r="I67" s="180"/>
      <c r="J67" s="180"/>
      <c r="K67" s="180"/>
      <c r="L67" s="180"/>
      <c r="Q67" s="181"/>
      <c r="R67" s="180"/>
      <c r="S67" s="180"/>
      <c r="T67" s="180"/>
      <c r="U67" s="180"/>
    </row>
    <row r="68" spans="6:21" x14ac:dyDescent="0.25">
      <c r="F68" s="206" t="s">
        <v>166</v>
      </c>
      <c r="G68" s="207"/>
      <c r="H68" s="207"/>
      <c r="I68" s="207"/>
      <c r="J68" s="207"/>
      <c r="K68" s="180"/>
      <c r="L68" s="180"/>
      <c r="Q68" s="181"/>
      <c r="R68" s="180"/>
      <c r="S68" s="180"/>
      <c r="T68" s="180"/>
      <c r="U68" s="180"/>
    </row>
    <row r="69" spans="6:21" x14ac:dyDescent="0.25">
      <c r="F69" s="179"/>
      <c r="G69" s="180"/>
      <c r="H69" s="180"/>
      <c r="I69" s="180"/>
      <c r="J69" s="180"/>
      <c r="K69" s="180"/>
      <c r="L69" s="180"/>
      <c r="Q69" s="181"/>
      <c r="R69" s="180"/>
      <c r="S69" s="180"/>
      <c r="T69" s="180"/>
      <c r="U69" s="180"/>
    </row>
    <row r="70" spans="6:21" x14ac:dyDescent="0.25">
      <c r="F70" s="179"/>
      <c r="G70" s="180"/>
      <c r="H70" s="180"/>
      <c r="I70" s="180"/>
      <c r="J70" s="180"/>
      <c r="K70" s="180"/>
      <c r="L70" s="180"/>
      <c r="Q70" s="181"/>
      <c r="R70" s="180"/>
      <c r="S70" s="180"/>
      <c r="T70" s="180"/>
      <c r="U70" s="180"/>
    </row>
    <row r="71" spans="6:21" x14ac:dyDescent="0.25">
      <c r="F71" s="179"/>
      <c r="G71" s="180"/>
      <c r="H71" s="180"/>
      <c r="I71" s="180"/>
      <c r="J71" s="180"/>
      <c r="K71" s="180"/>
      <c r="L71" s="180"/>
      <c r="Q71" s="181"/>
      <c r="R71" s="180"/>
      <c r="S71" s="180"/>
      <c r="T71" s="180"/>
      <c r="U71" s="180"/>
    </row>
    <row r="72" spans="6:21" x14ac:dyDescent="0.25">
      <c r="F72" s="179"/>
      <c r="G72" s="180"/>
      <c r="H72" s="180"/>
      <c r="I72" s="180"/>
      <c r="J72" s="180"/>
      <c r="K72" s="180"/>
      <c r="L72" s="180"/>
      <c r="Q72" s="181"/>
      <c r="R72" s="180"/>
      <c r="S72" s="180"/>
      <c r="T72" s="180"/>
      <c r="U72" s="180"/>
    </row>
    <row r="73" spans="6:21" x14ac:dyDescent="0.25">
      <c r="F73" s="179"/>
      <c r="G73" s="180"/>
      <c r="H73" s="180"/>
      <c r="I73" s="180"/>
      <c r="J73" s="180"/>
      <c r="K73" s="180"/>
      <c r="L73" s="180"/>
      <c r="Q73" s="181"/>
      <c r="R73" s="180"/>
      <c r="S73" s="180"/>
      <c r="T73" s="180"/>
      <c r="U73" s="180"/>
    </row>
    <row r="74" spans="6:21" x14ac:dyDescent="0.25">
      <c r="F74" s="179"/>
      <c r="G74" s="180"/>
      <c r="H74" s="180"/>
      <c r="I74" s="180"/>
      <c r="J74" s="180"/>
      <c r="K74" s="180"/>
      <c r="L74" s="180"/>
      <c r="Q74" s="181"/>
      <c r="R74" s="180"/>
      <c r="S74" s="180"/>
      <c r="T74" s="180"/>
      <c r="U74" s="180"/>
    </row>
    <row r="75" spans="6:21" x14ac:dyDescent="0.25">
      <c r="F75" s="179"/>
      <c r="G75" s="180"/>
      <c r="H75" s="180"/>
      <c r="I75" s="180"/>
      <c r="J75" s="180"/>
      <c r="K75" s="180"/>
      <c r="L75" s="180"/>
      <c r="Q75" s="181"/>
      <c r="R75" s="180"/>
      <c r="S75" s="180"/>
      <c r="T75" s="180"/>
      <c r="U75" s="180"/>
    </row>
    <row r="76" spans="6:21" x14ac:dyDescent="0.25">
      <c r="F76" s="179"/>
      <c r="G76" s="180"/>
      <c r="H76" s="180"/>
      <c r="I76" s="180"/>
      <c r="J76" s="180"/>
      <c r="K76" s="180"/>
      <c r="L76" s="180"/>
      <c r="Q76" s="181"/>
      <c r="R76" s="180"/>
      <c r="S76" s="180"/>
      <c r="T76" s="180"/>
      <c r="U76" s="180"/>
    </row>
    <row r="77" spans="6:21" x14ac:dyDescent="0.25">
      <c r="F77" s="179"/>
      <c r="G77" s="180"/>
      <c r="H77" s="180"/>
      <c r="I77" s="180"/>
      <c r="J77" s="180"/>
      <c r="K77" s="180"/>
      <c r="L77" s="180"/>
      <c r="Q77" s="181"/>
      <c r="R77" s="180"/>
      <c r="S77" s="180"/>
      <c r="T77" s="180"/>
      <c r="U77" s="180"/>
    </row>
    <row r="78" spans="6:21" x14ac:dyDescent="0.25">
      <c r="F78" s="179"/>
      <c r="G78" s="180"/>
      <c r="H78" s="180"/>
      <c r="I78" s="180"/>
      <c r="J78" s="180"/>
      <c r="K78" s="180"/>
      <c r="L78" s="180"/>
      <c r="Q78" s="181"/>
      <c r="R78" s="180"/>
      <c r="S78" s="180"/>
      <c r="T78" s="180"/>
      <c r="U78" s="180"/>
    </row>
    <row r="79" spans="6:21" x14ac:dyDescent="0.25">
      <c r="F79" s="179"/>
      <c r="G79" s="180"/>
      <c r="H79" s="180"/>
      <c r="I79" s="180"/>
      <c r="J79" s="180"/>
      <c r="K79" s="180"/>
      <c r="L79" s="180"/>
      <c r="Q79" s="181"/>
      <c r="R79" s="180"/>
      <c r="S79" s="180"/>
      <c r="T79" s="180"/>
      <c r="U79" s="180"/>
    </row>
    <row r="80" spans="6:21" x14ac:dyDescent="0.25">
      <c r="F80" s="179"/>
      <c r="G80" s="180"/>
      <c r="H80" s="180"/>
      <c r="I80" s="180"/>
      <c r="J80" s="180"/>
      <c r="K80" s="180"/>
      <c r="L80" s="180"/>
      <c r="Q80" s="181"/>
      <c r="R80" s="180"/>
      <c r="S80" s="180"/>
      <c r="T80" s="180"/>
      <c r="U80" s="180"/>
    </row>
    <row r="81" spans="6:21" x14ac:dyDescent="0.25">
      <c r="F81" s="179"/>
      <c r="G81" s="180"/>
      <c r="H81" s="180"/>
      <c r="I81" s="180"/>
      <c r="J81" s="180"/>
      <c r="K81" s="180"/>
      <c r="L81" s="180"/>
      <c r="Q81" s="181"/>
      <c r="R81" s="180"/>
      <c r="S81" s="180"/>
      <c r="T81" s="180"/>
      <c r="U81" s="180"/>
    </row>
    <row r="82" spans="6:21" x14ac:dyDescent="0.25">
      <c r="F82" s="179"/>
      <c r="G82" s="180"/>
      <c r="H82" s="180"/>
      <c r="I82" s="180"/>
      <c r="J82" s="180"/>
      <c r="K82" s="180"/>
      <c r="L82" s="180"/>
      <c r="Q82" s="181"/>
      <c r="R82" s="180"/>
      <c r="S82" s="180"/>
      <c r="T82" s="180"/>
      <c r="U82" s="180"/>
    </row>
    <row r="83" spans="6:21" x14ac:dyDescent="0.25">
      <c r="F83" s="179"/>
      <c r="G83" s="180"/>
      <c r="H83" s="180"/>
      <c r="I83" s="180"/>
      <c r="J83" s="180"/>
      <c r="K83" s="180"/>
      <c r="L83" s="180"/>
      <c r="Q83" s="181"/>
      <c r="R83" s="180"/>
      <c r="S83" s="180"/>
      <c r="T83" s="180"/>
      <c r="U83" s="180"/>
    </row>
    <row r="84" spans="6:21" x14ac:dyDescent="0.25">
      <c r="F84" s="179"/>
      <c r="G84" s="180"/>
      <c r="H84" s="180"/>
      <c r="I84" s="180"/>
      <c r="J84" s="180"/>
      <c r="K84" s="180"/>
      <c r="L84" s="180"/>
      <c r="Q84" s="181"/>
      <c r="R84" s="180"/>
      <c r="S84" s="180"/>
      <c r="T84" s="180"/>
      <c r="U84" s="180"/>
    </row>
    <row r="85" spans="6:21" x14ac:dyDescent="0.25">
      <c r="F85" s="179"/>
      <c r="G85" s="180"/>
      <c r="H85" s="180"/>
      <c r="I85" s="180"/>
      <c r="J85" s="180"/>
      <c r="K85" s="180"/>
      <c r="L85" s="180"/>
      <c r="Q85" s="181"/>
      <c r="R85" s="180"/>
      <c r="S85" s="180"/>
      <c r="T85" s="180"/>
      <c r="U85" s="180"/>
    </row>
    <row r="86" spans="6:21" x14ac:dyDescent="0.25">
      <c r="F86" s="179"/>
      <c r="G86" s="180"/>
      <c r="H86" s="180"/>
      <c r="I86" s="180"/>
      <c r="J86" s="180"/>
      <c r="K86" s="180"/>
      <c r="L86" s="180"/>
      <c r="Q86" s="181"/>
      <c r="R86" s="180"/>
      <c r="S86" s="180"/>
      <c r="T86" s="180"/>
      <c r="U86" s="180"/>
    </row>
    <row r="87" spans="6:21" x14ac:dyDescent="0.25">
      <c r="F87" s="179"/>
      <c r="G87" s="180"/>
      <c r="H87" s="180"/>
      <c r="I87" s="180"/>
      <c r="J87" s="180"/>
      <c r="K87" s="180"/>
      <c r="L87" s="180"/>
      <c r="Q87" s="181"/>
      <c r="R87" s="180"/>
      <c r="S87" s="180"/>
      <c r="T87" s="180"/>
      <c r="U87" s="180"/>
    </row>
    <row r="88" spans="6:21" x14ac:dyDescent="0.25">
      <c r="F88" s="179"/>
      <c r="G88" s="180"/>
      <c r="H88" s="180"/>
      <c r="I88" s="180"/>
      <c r="J88" s="180"/>
      <c r="K88" s="180"/>
      <c r="L88" s="180"/>
      <c r="Q88" s="181"/>
      <c r="R88" s="180"/>
      <c r="S88" s="180"/>
      <c r="T88" s="180"/>
      <c r="U88" s="180"/>
    </row>
    <row r="89" spans="6:21" x14ac:dyDescent="0.25">
      <c r="F89" s="179"/>
      <c r="G89" s="180"/>
      <c r="H89" s="180"/>
      <c r="I89" s="180"/>
      <c r="J89" s="180"/>
      <c r="K89" s="180"/>
      <c r="L89" s="180"/>
      <c r="Q89" s="181"/>
      <c r="R89" s="180"/>
      <c r="S89" s="180"/>
      <c r="T89" s="180"/>
      <c r="U89" s="180"/>
    </row>
    <row r="90" spans="6:21" x14ac:dyDescent="0.25">
      <c r="F90" s="179"/>
      <c r="G90" s="180"/>
      <c r="H90" s="180"/>
      <c r="I90" s="180"/>
      <c r="J90" s="180"/>
      <c r="K90" s="180"/>
      <c r="L90" s="180"/>
      <c r="Q90" s="181"/>
      <c r="R90" s="180"/>
      <c r="S90" s="180"/>
      <c r="T90" s="180"/>
      <c r="U90" s="180"/>
    </row>
    <row r="91" spans="6:21" x14ac:dyDescent="0.25">
      <c r="F91" s="179"/>
      <c r="G91" s="180"/>
      <c r="H91" s="180"/>
      <c r="I91" s="180"/>
      <c r="J91" s="180"/>
      <c r="K91" s="180"/>
      <c r="L91" s="180"/>
      <c r="Q91" s="181"/>
      <c r="R91" s="180"/>
      <c r="S91" s="180"/>
      <c r="T91" s="180"/>
      <c r="U91" s="180"/>
    </row>
    <row r="92" spans="6:21" x14ac:dyDescent="0.25">
      <c r="F92" s="179"/>
      <c r="G92" s="180"/>
      <c r="H92" s="180"/>
      <c r="I92" s="180"/>
      <c r="J92" s="180"/>
      <c r="K92" s="180"/>
      <c r="L92" s="180"/>
      <c r="Q92" s="181"/>
      <c r="R92" s="180"/>
      <c r="S92" s="180"/>
      <c r="T92" s="180"/>
      <c r="U92" s="180"/>
    </row>
    <row r="93" spans="6:21" x14ac:dyDescent="0.25">
      <c r="F93" s="179"/>
      <c r="G93" s="180"/>
      <c r="H93" s="180"/>
      <c r="I93" s="180"/>
      <c r="J93" s="180"/>
      <c r="K93" s="180"/>
      <c r="L93" s="180"/>
      <c r="Q93" s="181"/>
      <c r="R93" s="180"/>
      <c r="S93" s="180"/>
      <c r="T93" s="180"/>
      <c r="U93" s="180"/>
    </row>
    <row r="94" spans="6:21" x14ac:dyDescent="0.25">
      <c r="F94" s="179"/>
      <c r="G94" s="180"/>
      <c r="H94" s="180"/>
      <c r="I94" s="180"/>
      <c r="J94" s="180"/>
      <c r="K94" s="180"/>
      <c r="L94" s="180"/>
      <c r="Q94" s="181"/>
      <c r="R94" s="180"/>
      <c r="S94" s="180"/>
      <c r="T94" s="180"/>
      <c r="U94" s="180"/>
    </row>
    <row r="95" spans="6:21" x14ac:dyDescent="0.25">
      <c r="F95" s="179"/>
      <c r="G95" s="180"/>
      <c r="H95" s="180"/>
      <c r="I95" s="180"/>
      <c r="J95" s="180"/>
      <c r="K95" s="180"/>
      <c r="L95" s="180"/>
      <c r="Q95" s="181"/>
      <c r="R95" s="180"/>
      <c r="S95" s="180"/>
      <c r="T95" s="180"/>
      <c r="U95" s="180"/>
    </row>
    <row r="96" spans="6:21" x14ac:dyDescent="0.25">
      <c r="F96" s="179"/>
      <c r="G96" s="180"/>
      <c r="H96" s="180"/>
      <c r="I96" s="180"/>
      <c r="J96" s="180"/>
      <c r="K96" s="180"/>
      <c r="L96" s="180"/>
      <c r="Q96" s="181"/>
      <c r="R96" s="180"/>
      <c r="S96" s="180"/>
      <c r="T96" s="180"/>
      <c r="U96" s="180"/>
    </row>
    <row r="97" spans="6:21" x14ac:dyDescent="0.25">
      <c r="F97" s="179"/>
      <c r="G97" s="180"/>
      <c r="H97" s="180"/>
      <c r="I97" s="180"/>
      <c r="J97" s="180"/>
      <c r="K97" s="180"/>
      <c r="L97" s="180"/>
      <c r="Q97" s="181"/>
      <c r="R97" s="180"/>
      <c r="S97" s="180"/>
      <c r="T97" s="180"/>
      <c r="U97" s="180"/>
    </row>
    <row r="98" spans="6:21" x14ac:dyDescent="0.25">
      <c r="F98" s="179"/>
      <c r="G98" s="180"/>
      <c r="H98" s="180"/>
      <c r="I98" s="180"/>
      <c r="J98" s="180"/>
      <c r="K98" s="180"/>
      <c r="L98" s="180"/>
      <c r="Q98" s="181"/>
      <c r="R98" s="180"/>
      <c r="S98" s="180"/>
      <c r="T98" s="180"/>
      <c r="U98" s="180"/>
    </row>
    <row r="99" spans="6:21" x14ac:dyDescent="0.25">
      <c r="F99" s="179"/>
      <c r="G99" s="180"/>
      <c r="H99" s="180"/>
      <c r="I99" s="180"/>
      <c r="J99" s="180"/>
      <c r="K99" s="180"/>
      <c r="L99" s="180"/>
      <c r="Q99" s="181"/>
      <c r="R99" s="180"/>
      <c r="S99" s="180"/>
      <c r="T99" s="180"/>
      <c r="U99" s="180"/>
    </row>
  </sheetData>
  <mergeCells count="8">
    <mergeCell ref="F54:L54"/>
    <mergeCell ref="F68:J68"/>
    <mergeCell ref="A3:E3"/>
    <mergeCell ref="F3:K3"/>
    <mergeCell ref="A25:E25"/>
    <mergeCell ref="F25:L25"/>
    <mergeCell ref="A37:E37"/>
    <mergeCell ref="F39:M3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Прайс с фото</vt:lpstr>
      <vt:lpstr>Прайс Новогодние подарки</vt:lpstr>
      <vt:lpstr>Сувенирные упаковки</vt:lpstr>
      <vt:lpstr>Фото подарков</vt:lpstr>
      <vt:lpstr>'Прайс с фото'!_GoBack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Сенченко</dc:creator>
  <cp:lastModifiedBy>Юлия</cp:lastModifiedBy>
  <cp:lastPrinted>2016-11-07T08:44:59Z</cp:lastPrinted>
  <dcterms:created xsi:type="dcterms:W3CDTF">2016-09-26T10:27:16Z</dcterms:created>
  <dcterms:modified xsi:type="dcterms:W3CDTF">2016-12-08T08:42:55Z</dcterms:modified>
</cp:coreProperties>
</file>